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80" tabRatio="500" activeTab="0"/>
  </bookViews>
  <sheets>
    <sheet name="单户录入封面表" sheetId="1" r:id="rId1"/>
    <sheet name="资产负债表" sheetId="2" r:id="rId2"/>
    <sheet name="利润表" sheetId="3" r:id="rId3"/>
    <sheet name="所有者权益变动表" sheetId="4" r:id="rId4"/>
    <sheet name="国有资产变动情况表" sheetId="5" r:id="rId5"/>
    <sheet name="资产减值准备情况表" sheetId="6" r:id="rId6"/>
    <sheet name="应上交应弥补款项表" sheetId="7" r:id="rId7"/>
    <sheet name="基本情况表" sheetId="8" r:id="rId8"/>
    <sheet name="财政补贴明细表" sheetId="9" r:id="rId9"/>
    <sheet name="费用明细表" sheetId="10" r:id="rId10"/>
  </sheets>
  <definedNames>
    <definedName name="_xlnm.Print_Titles" localSheetId="8">'财政补贴明细表'!$1:$7</definedName>
    <definedName name="_xlnm.Print_Titles" localSheetId="9">'费用明细表'!$1:$7</definedName>
    <definedName name="_xlnm.Print_Titles" localSheetId="4">'国有资产变动情况表'!$1:$7</definedName>
    <definedName name="_xlnm.Print_Titles" localSheetId="7">'基本情况表'!$1:$7</definedName>
    <definedName name="_xlnm.Print_Titles" localSheetId="3">'所有者权益变动表'!$1:$7</definedName>
    <definedName name="_xlnm.Print_Titles" localSheetId="6">'应上交应弥补款项表'!$1:$7</definedName>
    <definedName name="_xlnm.Print_Titles" localSheetId="5">'资产减值准备情况表'!$1:$7</definedName>
  </definedNames>
  <calcPr calcMode="manual" fullCalcOnLoad="1"/>
</workbook>
</file>

<file path=xl/sharedStrings.xml><?xml version="1.0" encoding="utf-8"?>
<sst xmlns="http://schemas.openxmlformats.org/spreadsheetml/2006/main" count="1502" uniqueCount="722">
  <si>
    <t>2015年度全国国有粮食企业会计决算封面表</t>
  </si>
  <si>
    <t>*</t>
  </si>
  <si>
    <t>单   位   名   称 ：</t>
  </si>
  <si>
    <t>所    在    地    区：</t>
  </si>
  <si>
    <t>组 织 机 构 代 码 ：</t>
  </si>
  <si>
    <t>单    位    类    型：</t>
  </si>
  <si>
    <t>固 定 级 次 编 码 ：</t>
  </si>
  <si>
    <t>隶    属    部    门：</t>
  </si>
  <si>
    <t>单  位  负  责  人：</t>
  </si>
  <si>
    <t>经    济    类    型：</t>
  </si>
  <si>
    <t>主管会计工作负责人：</t>
  </si>
  <si>
    <t>企  业  核算 模 式：</t>
  </si>
  <si>
    <t>总   会   计   师 ：</t>
  </si>
  <si>
    <t>企    业    级    别：</t>
  </si>
  <si>
    <t>会计机 构 负 责 人：</t>
  </si>
  <si>
    <t>企  业  经  营 规 模：</t>
  </si>
  <si>
    <t>填      表      人：</t>
  </si>
  <si>
    <t>企  业  经  营  状 况：</t>
  </si>
  <si>
    <t>通   讯   地   址 ：</t>
  </si>
  <si>
    <t>产业化 龙头企业 级别：</t>
  </si>
  <si>
    <t>邮   政   编   码 ：</t>
  </si>
  <si>
    <t>企  业  土  地 情 况：</t>
  </si>
  <si>
    <t>联   系   电   话 ：</t>
  </si>
  <si>
    <t>企业享有税收优惠情况：</t>
  </si>
  <si>
    <t>增值税</t>
  </si>
  <si>
    <t>营业税</t>
  </si>
  <si>
    <t>注 册 资本（万元）：</t>
  </si>
  <si>
    <t>印花税</t>
  </si>
  <si>
    <t>房产税</t>
  </si>
  <si>
    <t>职  工 人 数（人）：</t>
  </si>
  <si>
    <t>土地税</t>
  </si>
  <si>
    <t>所得税</t>
  </si>
  <si>
    <t>粮食 收购 许可证号：</t>
  </si>
  <si>
    <t>银  行  信  用 等 级：</t>
  </si>
  <si>
    <t>注：带“*”的单位信息为必填项目</t>
  </si>
  <si>
    <t xml:space="preserve">资产负债表       </t>
  </si>
  <si>
    <t xml:space="preserve"> </t>
  </si>
  <si>
    <t>国粮15年汇01表</t>
  </si>
  <si>
    <t>编制单位：</t>
  </si>
  <si>
    <t>金额单位：元</t>
  </si>
  <si>
    <t>项            目</t>
  </si>
  <si>
    <t>行
次</t>
  </si>
  <si>
    <t>合 计</t>
  </si>
  <si>
    <t>购销企业</t>
  </si>
  <si>
    <t>加工企业</t>
  </si>
  <si>
    <t>其他企业</t>
  </si>
  <si>
    <t>01</t>
  </si>
  <si>
    <t>02</t>
  </si>
  <si>
    <t>03</t>
  </si>
  <si>
    <t>04</t>
  </si>
  <si>
    <t>流动资产：</t>
  </si>
  <si>
    <t>-</t>
  </si>
  <si>
    <t>流动负债：</t>
  </si>
  <si>
    <t xml:space="preserve">        货币资金</t>
  </si>
  <si>
    <t xml:space="preserve">        短期借款</t>
  </si>
  <si>
    <t xml:space="preserve">      △结算备付金</t>
  </si>
  <si>
    <t xml:space="preserve">      △向中央银行借款</t>
  </si>
  <si>
    <t xml:space="preserve">      △拆出资金</t>
  </si>
  <si>
    <t xml:space="preserve">      △吸收存款及同业存放</t>
  </si>
  <si>
    <t xml:space="preserve">        以公允价值计量且其变动计入当期损益的金融资产</t>
  </si>
  <si>
    <t xml:space="preserve">      △拆入资金</t>
  </si>
  <si>
    <t xml:space="preserve">        衍生金融资产</t>
  </si>
  <si>
    <t xml:space="preserve">        以公允价值计量且其变动计入当期损益的金融负债</t>
  </si>
  <si>
    <t xml:space="preserve">        应收票据</t>
  </si>
  <si>
    <t xml:space="preserve">        衍生金融负债</t>
  </si>
  <si>
    <t xml:space="preserve">        应收账款</t>
  </si>
  <si>
    <t xml:space="preserve">        应付票据</t>
  </si>
  <si>
    <t xml:space="preserve">        预付款项</t>
  </si>
  <si>
    <t xml:space="preserve">        应付账款</t>
  </si>
  <si>
    <t xml:space="preserve">      △应收保费</t>
  </si>
  <si>
    <t xml:space="preserve">        预收款项</t>
  </si>
  <si>
    <t xml:space="preserve">      △应收分保账款</t>
  </si>
  <si>
    <t xml:space="preserve">      △卖出回购金融资产款</t>
  </si>
  <si>
    <t xml:space="preserve">      △应收分保准备金</t>
  </si>
  <si>
    <t xml:space="preserve">      △应付手续费及佣金</t>
  </si>
  <si>
    <t xml:space="preserve">        应收利息</t>
  </si>
  <si>
    <t xml:space="preserve">        应付职工薪酬</t>
  </si>
  <si>
    <t xml:space="preserve">        应收股利</t>
  </si>
  <si>
    <t xml:space="preserve">            其中：应付工资</t>
  </si>
  <si>
    <t xml:space="preserve">        其他应收款</t>
  </si>
  <si>
    <t xml:space="preserve">                  应付福利费</t>
  </si>
  <si>
    <t xml:space="preserve">      △买入返售金融资产</t>
  </si>
  <si>
    <t xml:space="preserve">                   #其中：职工奖励及福利基金</t>
  </si>
  <si>
    <t xml:space="preserve">        存货</t>
  </si>
  <si>
    <t xml:space="preserve">        应交税费</t>
  </si>
  <si>
    <t xml:space="preserve">            其中：原材料</t>
  </si>
  <si>
    <t xml:space="preserve">            其中：应交税金</t>
  </si>
  <si>
    <t xml:space="preserve">                  库存商品（产成品）</t>
  </si>
  <si>
    <t xml:space="preserve">        应付利息</t>
  </si>
  <si>
    <t xml:space="preserve">        划分为持有待售的资产</t>
  </si>
  <si>
    <t xml:space="preserve">        应付股利</t>
  </si>
  <si>
    <t xml:space="preserve">        一年内到期的非流动资产</t>
  </si>
  <si>
    <t xml:space="preserve">        其他应付款</t>
  </si>
  <si>
    <t xml:space="preserve">        其他流动资产</t>
  </si>
  <si>
    <t xml:space="preserve">      △应付分保账款</t>
  </si>
  <si>
    <t>流动资产合计</t>
  </si>
  <si>
    <t xml:space="preserve">      △保险合同准备金</t>
  </si>
  <si>
    <t>非流动资产：</t>
  </si>
  <si>
    <t xml:space="preserve">      △代理买卖证券款</t>
  </si>
  <si>
    <t xml:space="preserve">     △发放贷款及垫款</t>
  </si>
  <si>
    <t xml:space="preserve">      △代理承销证券款</t>
  </si>
  <si>
    <t xml:space="preserve">       可供出售金融资产</t>
  </si>
  <si>
    <t xml:space="preserve">        划分为持有待售的负债</t>
  </si>
  <si>
    <t xml:space="preserve">       持有至到期投资</t>
  </si>
  <si>
    <t xml:space="preserve">        一年内到期的非流动负债</t>
  </si>
  <si>
    <t xml:space="preserve">       长期应收款</t>
  </si>
  <si>
    <t xml:space="preserve">        其他流动负债</t>
  </si>
  <si>
    <t xml:space="preserve">       长期股权投资</t>
  </si>
  <si>
    <t>流动负债合计</t>
  </si>
  <si>
    <t xml:space="preserve">       投资性房地产</t>
  </si>
  <si>
    <t>非流动负债：</t>
  </si>
  <si>
    <t xml:space="preserve">       固定资产原价</t>
  </si>
  <si>
    <t xml:space="preserve">        长期借款</t>
  </si>
  <si>
    <t xml:space="preserve">           减：累计折旧</t>
  </si>
  <si>
    <t xml:space="preserve">        应付债券</t>
  </si>
  <si>
    <t xml:space="preserve">       固定资产净值</t>
  </si>
  <si>
    <t xml:space="preserve">        长期应付款</t>
  </si>
  <si>
    <t xml:space="preserve">           减：固定资产减值准备</t>
  </si>
  <si>
    <t xml:space="preserve">        长期应付职工薪酬</t>
  </si>
  <si>
    <t xml:space="preserve">       固定资产净额</t>
  </si>
  <si>
    <t xml:space="preserve">        专项应付款</t>
  </si>
  <si>
    <t xml:space="preserve">       在建工程</t>
  </si>
  <si>
    <t xml:space="preserve">        预计负债</t>
  </si>
  <si>
    <t xml:space="preserve">       工程物资</t>
  </si>
  <si>
    <t xml:space="preserve">        递延收益</t>
  </si>
  <si>
    <t xml:space="preserve">       固定资产清理</t>
  </si>
  <si>
    <t xml:space="preserve">        递延所得税负债</t>
  </si>
  <si>
    <t xml:space="preserve">       生产性生物资产</t>
  </si>
  <si>
    <t xml:space="preserve">        其他非流动负债</t>
  </si>
  <si>
    <t xml:space="preserve">       油气资产</t>
  </si>
  <si>
    <t xml:space="preserve">            其中：特准储备基金</t>
  </si>
  <si>
    <t xml:space="preserve">       无形资产</t>
  </si>
  <si>
    <t>非流动负债合计</t>
  </si>
  <si>
    <t xml:space="preserve">       开发支出</t>
  </si>
  <si>
    <t>负 债 合 计</t>
  </si>
  <si>
    <t xml:space="preserve">       商誉</t>
  </si>
  <si>
    <t>所有者权益（或股东权益）：</t>
  </si>
  <si>
    <t xml:space="preserve">       长期待摊费用</t>
  </si>
  <si>
    <t xml:space="preserve">        实收资本（股本）</t>
  </si>
  <si>
    <t xml:space="preserve">       递延所得税资产</t>
  </si>
  <si>
    <t xml:space="preserve">            国有资本</t>
  </si>
  <si>
    <t xml:space="preserve">       其他非流动资产</t>
  </si>
  <si>
    <t xml:space="preserve">                其中：国有法人资本</t>
  </si>
  <si>
    <t xml:space="preserve">           其中：特准储备物资</t>
  </si>
  <si>
    <t xml:space="preserve">            集体资本</t>
  </si>
  <si>
    <t>非流动资产合计</t>
  </si>
  <si>
    <t xml:space="preserve">            民营资本</t>
  </si>
  <si>
    <t xml:space="preserve">                其中：个人资本</t>
  </si>
  <si>
    <t xml:space="preserve">            外商资本</t>
  </si>
  <si>
    <t xml:space="preserve">        #减：已归还投资</t>
  </si>
  <si>
    <t xml:space="preserve">        实收资本（或股本）净额</t>
  </si>
  <si>
    <t xml:space="preserve">        其他权益工具</t>
  </si>
  <si>
    <t xml:space="preserve">            其中：优先股</t>
  </si>
  <si>
    <t xml:space="preserve">                  永续债</t>
  </si>
  <si>
    <t xml:space="preserve">        资本公积</t>
  </si>
  <si>
    <t xml:space="preserve">        减：库存股</t>
  </si>
  <si>
    <t xml:space="preserve">        其他综合收益</t>
  </si>
  <si>
    <t xml:space="preserve">            其中：外币报表折算差额</t>
  </si>
  <si>
    <t xml:space="preserve">        专项储备</t>
  </si>
  <si>
    <t xml:space="preserve">        盈余公积</t>
  </si>
  <si>
    <t xml:space="preserve">            其中：法定公积金</t>
  </si>
  <si>
    <t xml:space="preserve">                  任意公积金</t>
  </si>
  <si>
    <t xml:space="preserve">                  储备基金</t>
  </si>
  <si>
    <t>　　　　　        企业发展基金</t>
  </si>
  <si>
    <t>　　　　　        利润归还投资</t>
  </si>
  <si>
    <t xml:space="preserve">      △一般风险准备</t>
  </si>
  <si>
    <t xml:space="preserve">        未分配利润</t>
  </si>
  <si>
    <t xml:space="preserve">              归属于母公司所有者权益合计</t>
  </si>
  <si>
    <t xml:space="preserve">        *少数股东权益</t>
  </si>
  <si>
    <t>所有者权益合计</t>
  </si>
  <si>
    <t>资  产  总  计</t>
  </si>
  <si>
    <t>负债和所有者权益总计</t>
  </si>
  <si>
    <t>注：表中带*科目为合并会计报表专用；加△楷体项目为金融类企业专用，带#为外商投资企业专用。</t>
  </si>
  <si>
    <t>利   润   表</t>
  </si>
  <si>
    <t>国粮15年汇02表</t>
  </si>
  <si>
    <t xml:space="preserve">              2015年度</t>
  </si>
  <si>
    <t>一、营业总收入</t>
  </si>
  <si>
    <t xml:space="preserve">        其中：非流动资产处置利得</t>
  </si>
  <si>
    <t xml:space="preserve">    其中：营业收入</t>
  </si>
  <si>
    <t xml:space="preserve">              非货币性资产交换利得</t>
  </si>
  <si>
    <t xml:space="preserve">       △利息收入</t>
  </si>
  <si>
    <t xml:space="preserve">              政府补助</t>
  </si>
  <si>
    <t xml:space="preserve">       △已赚保费</t>
  </si>
  <si>
    <t xml:space="preserve">              债务重组利得</t>
  </si>
  <si>
    <t xml:space="preserve">       △手续费及佣金收入</t>
  </si>
  <si>
    <t xml:space="preserve">    减：营业外支出</t>
  </si>
  <si>
    <t>二、营业总成本</t>
  </si>
  <si>
    <t xml:space="preserve">        其中：非流动资产处置损失</t>
  </si>
  <si>
    <t xml:space="preserve">    其中：营业成本</t>
  </si>
  <si>
    <t xml:space="preserve">              非货币性资产交换损失</t>
  </si>
  <si>
    <t xml:space="preserve">        △利息支出</t>
  </si>
  <si>
    <t xml:space="preserve">              债务重组损失</t>
  </si>
  <si>
    <t xml:space="preserve">        △手续费及佣金支出</t>
  </si>
  <si>
    <t>四、利润总额（亏损总额以“－”号填列）</t>
  </si>
  <si>
    <t xml:space="preserve">        △退保金</t>
  </si>
  <si>
    <t xml:space="preserve">    减：所得税费用</t>
  </si>
  <si>
    <t xml:space="preserve">        △赔付支出净额</t>
  </si>
  <si>
    <t>五、净利润（净亏损以“－”号填列）</t>
  </si>
  <si>
    <t xml:space="preserve">        △提取保险合同准备金净额</t>
  </si>
  <si>
    <t xml:space="preserve">    归属于母公司所有者的净利润</t>
  </si>
  <si>
    <t xml:space="preserve">        △保单红利支出</t>
  </si>
  <si>
    <t xml:space="preserve">    *少数股东损益</t>
  </si>
  <si>
    <t xml:space="preserve">        △分保费用</t>
  </si>
  <si>
    <t>六、其他综合收益的税后净额</t>
  </si>
  <si>
    <t xml:space="preserve">          营业税金及附加</t>
  </si>
  <si>
    <t>（一）以后不能重分类进损益的其他综合收益</t>
  </si>
  <si>
    <t xml:space="preserve">          销售费用</t>
  </si>
  <si>
    <t>1.重新计量设定受益计划净负债或净资产的变动</t>
  </si>
  <si>
    <t xml:space="preserve">          管理费用</t>
  </si>
  <si>
    <t>2.权益法下在被投资单位不能重分进损益的其他综合收益中享有的份额</t>
  </si>
  <si>
    <t xml:space="preserve">             其中：研究与开发费</t>
  </si>
  <si>
    <t>（二）以后将重分类进损益的其他综合收益</t>
  </si>
  <si>
    <t xml:space="preserve">          财务费用</t>
  </si>
  <si>
    <t>1.权益法下在被投资单位将重分类进损益的其他综合收益中享有份额</t>
  </si>
  <si>
    <t xml:space="preserve">             其中：利息支出</t>
  </si>
  <si>
    <t>2.可供出售金融资产公允价值变动损益</t>
  </si>
  <si>
    <t xml:space="preserve">                   利息收入</t>
  </si>
  <si>
    <t>3.持有至到期投资重分类为可供出售金融资产损益</t>
  </si>
  <si>
    <t xml:space="preserve">                   汇兑净损失（净收益以“-”号填列）</t>
  </si>
  <si>
    <t>4.现金流量套期损益的有效部分</t>
  </si>
  <si>
    <t xml:space="preserve">          资产减值损失</t>
  </si>
  <si>
    <t>5.外币财务报表折算差额</t>
  </si>
  <si>
    <t xml:space="preserve">          其他</t>
  </si>
  <si>
    <t>七、综合收益总额</t>
  </si>
  <si>
    <t xml:space="preserve">    加：公允价值变动收益（损失以“-”号填列）</t>
  </si>
  <si>
    <t xml:space="preserve">        归属于母公司所有者的综合收益总额</t>
  </si>
  <si>
    <t xml:space="preserve">        投资收益（损失以“－”号填列）</t>
  </si>
  <si>
    <t xml:space="preserve">        *归属于少数股东的综合收益总额</t>
  </si>
  <si>
    <t xml:space="preserve">            其中：对联营企业和合营企业的投资收益</t>
  </si>
  <si>
    <t>六、每股收益：</t>
  </si>
  <si>
    <t xml:space="preserve">      △汇兑收益（损失以“-”号填列）</t>
  </si>
  <si>
    <t xml:space="preserve">    基本每股收益</t>
  </si>
  <si>
    <t>三、营业利润（亏损以“－”号填列）</t>
  </si>
  <si>
    <t xml:space="preserve">    稀释每股收益</t>
  </si>
  <si>
    <t xml:space="preserve">    加：营业外收入</t>
  </si>
  <si>
    <t>注：表中带*科目为合并会计报表专用；加△楷体项目为金融类企业专用。</t>
  </si>
  <si>
    <t>所有者权益变动表</t>
  </si>
  <si>
    <t>国粮15年汇03表</t>
  </si>
  <si>
    <t xml:space="preserve">            2015年度</t>
  </si>
  <si>
    <t>项                      目</t>
  </si>
  <si>
    <t>本       年       金       额</t>
  </si>
  <si>
    <t>归属于母公司所有者权益</t>
  </si>
  <si>
    <t>少数股东权益</t>
  </si>
  <si>
    <t>实收资本
（或股本）</t>
  </si>
  <si>
    <t>其他权益工具</t>
  </si>
  <si>
    <t>资本公积</t>
  </si>
  <si>
    <t>减:库存股</t>
  </si>
  <si>
    <t>其他综合收益</t>
  </si>
  <si>
    <t>专项储备</t>
  </si>
  <si>
    <t>盈余公积</t>
  </si>
  <si>
    <t>△一般风险准备</t>
  </si>
  <si>
    <t>未分配利润</t>
  </si>
  <si>
    <t>其他</t>
  </si>
  <si>
    <t>小计</t>
  </si>
  <si>
    <t>栏次</t>
  </si>
  <si>
    <t>一、上年年末余额</t>
  </si>
  <si>
    <t xml:space="preserve">     加：会计政策变更</t>
  </si>
  <si>
    <t xml:space="preserve">         前期差错更正</t>
  </si>
  <si>
    <t xml:space="preserve">         其他</t>
  </si>
  <si>
    <t>二、本年年初余额</t>
  </si>
  <si>
    <t>三、本年增减变动金额（减少以“-”号填列)</t>
  </si>
  <si>
    <t>（一）综合收益总额</t>
  </si>
  <si>
    <t>（二）所有者投入和减少资本</t>
  </si>
  <si>
    <t xml:space="preserve"> 1.所有者投入普通股</t>
  </si>
  <si>
    <t xml:space="preserve"> 2.其他权益工具持有者投入资本</t>
  </si>
  <si>
    <t xml:space="preserve"> 3.股份支付计入所有者权益的金额</t>
  </si>
  <si>
    <t xml:space="preserve"> 4.其他</t>
  </si>
  <si>
    <t>（三）专项储备提取和使用</t>
  </si>
  <si>
    <t xml:space="preserve"> 1.提取专项储备</t>
  </si>
  <si>
    <t xml:space="preserve"> 2.使用专项储备</t>
  </si>
  <si>
    <t>（四）利润分配</t>
  </si>
  <si>
    <t xml:space="preserve"> 1.提取盈余公积</t>
  </si>
  <si>
    <t xml:space="preserve">    其中：法定公积金</t>
  </si>
  <si>
    <t xml:space="preserve">          任意公积金</t>
  </si>
  <si>
    <t xml:space="preserve">          #储备基金</t>
  </si>
  <si>
    <t>　　　    #企业发展基金</t>
  </si>
  <si>
    <t>　　      #利润归还投资</t>
  </si>
  <si>
    <t xml:space="preserve"> 2.提取一般风险准备</t>
  </si>
  <si>
    <t xml:space="preserve"> 3.对所有者（或股东）的分配</t>
  </si>
  <si>
    <t xml:space="preserve"> （五）所有者权益内部结转</t>
  </si>
  <si>
    <t xml:space="preserve"> 1.资本公积转增资本（或股本）</t>
  </si>
  <si>
    <t xml:space="preserve"> 2.盈余公积转增资本（或股本）</t>
  </si>
  <si>
    <t xml:space="preserve"> 3.盈余公积弥补亏损</t>
  </si>
  <si>
    <t xml:space="preserve"> 4.结转重新计量设定受益计划净负债或净资产所产生的变动</t>
  </si>
  <si>
    <t xml:space="preserve"> 5.其他</t>
  </si>
  <si>
    <t>四、本年年末余额</t>
  </si>
  <si>
    <t>注：加△楷体项目为金融类企业专用，带#为外商投资企业专用</t>
  </si>
  <si>
    <t>国有资产变动情况表</t>
  </si>
  <si>
    <t>国粮15年汇04表</t>
  </si>
  <si>
    <t xml:space="preserve">                       2015年度</t>
  </si>
  <si>
    <t>项    目</t>
  </si>
  <si>
    <t>行次</t>
  </si>
  <si>
    <t>金  额</t>
  </si>
  <si>
    <t>一、年初国有资本及权益总额</t>
  </si>
  <si>
    <t>三、本年国有资本及权益减少</t>
  </si>
  <si>
    <t>二、本年国有资本及权益增加</t>
  </si>
  <si>
    <t xml:space="preserve">  （一）经国家专项批准核销</t>
  </si>
  <si>
    <t xml:space="preserve">  （一）国家、国有单位直接或追加投资</t>
  </si>
  <si>
    <t xml:space="preserve">  （二）无偿划出</t>
  </si>
  <si>
    <t xml:space="preserve">  （二）无偿划入</t>
  </si>
  <si>
    <t xml:space="preserve">  （三）资产评估减少</t>
  </si>
  <si>
    <t xml:space="preserve">  （三）资产评估增加</t>
  </si>
  <si>
    <t xml:space="preserve">  （四）清产核资减少</t>
  </si>
  <si>
    <t xml:space="preserve">  （四）清产核资增加</t>
  </si>
  <si>
    <t xml:space="preserve">  （五）产权界定减少</t>
  </si>
  <si>
    <t xml:space="preserve">  （五）产权界定增加</t>
  </si>
  <si>
    <t xml:space="preserve">  （六）消化以前年度潜亏和挂账而减少</t>
  </si>
  <si>
    <t xml:space="preserve">  （六）资本（股本）溢价</t>
  </si>
  <si>
    <t xml:space="preserve">  （七）因自然灾害等不可抗拒因素减少</t>
  </si>
  <si>
    <t xml:space="preserve">  （七）接受捐赠</t>
  </si>
  <si>
    <t xml:space="preserve">  （八）因主辅分离减少</t>
  </si>
  <si>
    <t xml:space="preserve">  （八）债权转股权</t>
  </si>
  <si>
    <t xml:space="preserve">  （九）企业按规定上缴利润</t>
  </si>
  <si>
    <t xml:space="preserve">  （九）税收返还</t>
  </si>
  <si>
    <t xml:space="preserve">  （十）资本（股本）折价</t>
  </si>
  <si>
    <t xml:space="preserve">  （十）补充流动资本</t>
  </si>
  <si>
    <t xml:space="preserve">  （十一）中央和地方政府确定的其他因素</t>
  </si>
  <si>
    <t xml:space="preserve">  （十一）减值准备转回</t>
  </si>
  <si>
    <t xml:space="preserve">  （十二）经营减值</t>
  </si>
  <si>
    <t xml:space="preserve">  （十二）会计调整</t>
  </si>
  <si>
    <t>四、年末国有资本及权益总额</t>
  </si>
  <si>
    <t xml:space="preserve">  （十三）中央和地方政府确定的其他因素</t>
  </si>
  <si>
    <t>五、年末其他国有资金</t>
  </si>
  <si>
    <t xml:space="preserve">  （十四）经营积累</t>
  </si>
  <si>
    <t>六、年末合计国有资产总量</t>
  </si>
  <si>
    <t>资产减值准备情况表</t>
  </si>
  <si>
    <t>国粮15年汇05表</t>
  </si>
  <si>
    <t>项           目</t>
  </si>
  <si>
    <t>年初账面余额</t>
  </si>
  <si>
    <t>本期计提额</t>
  </si>
  <si>
    <t>本年减少额</t>
  </si>
  <si>
    <t>期末账面余额</t>
  </si>
  <si>
    <t>项                目</t>
  </si>
  <si>
    <t>金额</t>
  </si>
  <si>
    <t>合并增加额</t>
  </si>
  <si>
    <t>合计</t>
  </si>
  <si>
    <t>转回</t>
  </si>
  <si>
    <t>转销</t>
  </si>
  <si>
    <t>合并减少额</t>
  </si>
  <si>
    <t>1</t>
  </si>
  <si>
    <t>2</t>
  </si>
  <si>
    <t>3</t>
  </si>
  <si>
    <t>4</t>
  </si>
  <si>
    <t>5</t>
  </si>
  <si>
    <t>6</t>
  </si>
  <si>
    <t>补  充  资  料</t>
  </si>
  <si>
    <t>一、坏账准备</t>
  </si>
  <si>
    <t>一、政策性挂账</t>
  </si>
  <si>
    <t>二、存货跌价准备</t>
  </si>
  <si>
    <t>二、当年处理以前年度损失和挂账</t>
  </si>
  <si>
    <t>三、可供出售金融资产减值准备</t>
  </si>
  <si>
    <t xml:space="preserve">         其中：在当年损益中处理以前年度损失挂账</t>
  </si>
  <si>
    <t>四、持有至到期投资减值准备</t>
  </si>
  <si>
    <t>五、长期股权投资减值准备</t>
  </si>
  <si>
    <t>六、投资性房地产减值准备</t>
  </si>
  <si>
    <t>七、固定资产减值准备</t>
  </si>
  <si>
    <t>7</t>
  </si>
  <si>
    <t>八、工程物资减值准备</t>
  </si>
  <si>
    <t>8</t>
  </si>
  <si>
    <t>九、在建工程减值准备</t>
  </si>
  <si>
    <t>9</t>
  </si>
  <si>
    <t>十、生产性生物资产减值准备</t>
  </si>
  <si>
    <t>10</t>
  </si>
  <si>
    <t>十一、油气资产减值准备</t>
  </si>
  <si>
    <t>11</t>
  </si>
  <si>
    <t>十二、无形资产减值准备</t>
  </si>
  <si>
    <t>12</t>
  </si>
  <si>
    <t>十三、商誉减值准备</t>
  </si>
  <si>
    <t>13</t>
  </si>
  <si>
    <t>十四、其他减值准备</t>
  </si>
  <si>
    <t>14</t>
  </si>
  <si>
    <t>合        计</t>
  </si>
  <si>
    <t>15</t>
  </si>
  <si>
    <t>应上交应弥补款项表</t>
  </si>
  <si>
    <t>国粮15年汇06表</t>
  </si>
  <si>
    <t xml:space="preserve">                         2015年度</t>
  </si>
  <si>
    <t>项        目</t>
  </si>
  <si>
    <t>一、增值税：</t>
  </si>
  <si>
    <t xml:space="preserve">     本年已交数</t>
  </si>
  <si>
    <t>39</t>
  </si>
  <si>
    <t xml:space="preserve">     本年应交数</t>
  </si>
  <si>
    <t>十四、失业保险：</t>
  </si>
  <si>
    <t>40</t>
  </si>
  <si>
    <t>41</t>
  </si>
  <si>
    <t>二、消费税：</t>
  </si>
  <si>
    <t>42</t>
  </si>
  <si>
    <t>十五、工伤保险：</t>
  </si>
  <si>
    <t>43</t>
  </si>
  <si>
    <t>44</t>
  </si>
  <si>
    <t>三、营业税：</t>
  </si>
  <si>
    <t>45</t>
  </si>
  <si>
    <t>十六、生育保险：</t>
  </si>
  <si>
    <t>46</t>
  </si>
  <si>
    <t>47</t>
  </si>
  <si>
    <t>四、资源税：</t>
  </si>
  <si>
    <t>48</t>
  </si>
  <si>
    <t>十七、住房公积金：</t>
  </si>
  <si>
    <t>49</t>
  </si>
  <si>
    <t>50</t>
  </si>
  <si>
    <t>五、城建税：</t>
  </si>
  <si>
    <t>51</t>
  </si>
  <si>
    <t>十八、财政拨款：</t>
  </si>
  <si>
    <t>52</t>
  </si>
  <si>
    <t xml:space="preserve">     本年拨入</t>
  </si>
  <si>
    <t>53</t>
  </si>
  <si>
    <t>六、烟叶税：</t>
  </si>
  <si>
    <t>16</t>
  </si>
  <si>
    <t xml:space="preserve">     本年支出</t>
  </si>
  <si>
    <t>54</t>
  </si>
  <si>
    <t>17</t>
  </si>
  <si>
    <t>十九、储备粮油差价款：</t>
  </si>
  <si>
    <t>55</t>
  </si>
  <si>
    <t>18</t>
  </si>
  <si>
    <t xml:space="preserve">     本年应补数</t>
  </si>
  <si>
    <t>56</t>
  </si>
  <si>
    <t>七、关税：</t>
  </si>
  <si>
    <t>19</t>
  </si>
  <si>
    <t xml:space="preserve">     本年已补数</t>
  </si>
  <si>
    <t>57</t>
  </si>
  <si>
    <t xml:space="preserve">     本年已交进口关税</t>
  </si>
  <si>
    <t>20</t>
  </si>
  <si>
    <t>二十、预算弥补亏损及补贴：</t>
  </si>
  <si>
    <t>58</t>
  </si>
  <si>
    <t xml:space="preserve">     本年已交出口关税</t>
  </si>
  <si>
    <t>21</t>
  </si>
  <si>
    <t>59</t>
  </si>
  <si>
    <t>八、企业所得税：</t>
  </si>
  <si>
    <t>22</t>
  </si>
  <si>
    <t>60</t>
  </si>
  <si>
    <t>23</t>
  </si>
  <si>
    <t>二十一、国有资本收益：</t>
  </si>
  <si>
    <t>61</t>
  </si>
  <si>
    <t>24</t>
  </si>
  <si>
    <t>62</t>
  </si>
  <si>
    <t>九、教育费附加：</t>
  </si>
  <si>
    <t>25</t>
  </si>
  <si>
    <t>63</t>
  </si>
  <si>
    <t>26</t>
  </si>
  <si>
    <t>补充资料：</t>
  </si>
  <si>
    <t>64</t>
  </si>
  <si>
    <t>27</t>
  </si>
  <si>
    <t>一、本年应交税费总额</t>
  </si>
  <si>
    <t>65</t>
  </si>
  <si>
    <t>十、石油特别收益金：</t>
  </si>
  <si>
    <t>28</t>
  </si>
  <si>
    <t>二、本年实际上交税费总额</t>
  </si>
  <si>
    <t>66</t>
  </si>
  <si>
    <t>29</t>
  </si>
  <si>
    <t>三、本年实际支付补充养老保险（含年金）总额</t>
  </si>
  <si>
    <t>67</t>
  </si>
  <si>
    <t>30</t>
  </si>
  <si>
    <t>四、本年实际支付补充医疗保险总额</t>
  </si>
  <si>
    <t>68</t>
  </si>
  <si>
    <t>十一、其他税费：</t>
  </si>
  <si>
    <t>31</t>
  </si>
  <si>
    <t>五、出口退税情况：</t>
  </si>
  <si>
    <t>69</t>
  </si>
  <si>
    <t xml:space="preserve">-
</t>
  </si>
  <si>
    <t>32</t>
  </si>
  <si>
    <t xml:space="preserve">        出口额（美元）</t>
  </si>
  <si>
    <t>70</t>
  </si>
  <si>
    <t>33</t>
  </si>
  <si>
    <t xml:space="preserve">        以前年度欠出口退税</t>
  </si>
  <si>
    <t>71</t>
  </si>
  <si>
    <t>十二、基本养老保险：</t>
  </si>
  <si>
    <t>34</t>
  </si>
  <si>
    <t xml:space="preserve">        本年度应收出口退税</t>
  </si>
  <si>
    <t>72</t>
  </si>
  <si>
    <t>35</t>
  </si>
  <si>
    <t xml:space="preserve">        本年度已收出口退税</t>
  </si>
  <si>
    <t>73</t>
  </si>
  <si>
    <t>36</t>
  </si>
  <si>
    <t xml:space="preserve">        年末欠出口退税</t>
  </si>
  <si>
    <t>74</t>
  </si>
  <si>
    <t>十三、基本医疗保险：</t>
  </si>
  <si>
    <t>37</t>
  </si>
  <si>
    <t>六、本年实际缴纳境外税费总额</t>
  </si>
  <si>
    <t>38</t>
  </si>
  <si>
    <t>基 本 情 况 表</t>
  </si>
  <si>
    <t>国粮15年汇07表</t>
  </si>
  <si>
    <t>一、企业人数情况（人）：</t>
  </si>
  <si>
    <t xml:space="preserve">   （二）生产发展性资金</t>
  </si>
  <si>
    <t xml:space="preserve">   （一）年末从业人员人数</t>
  </si>
  <si>
    <t xml:space="preserve">   （三）社会保障性资金</t>
  </si>
  <si>
    <t xml:space="preserve">   （二）本年平均从业人员人数</t>
  </si>
  <si>
    <t xml:space="preserve">   （四）其他</t>
  </si>
  <si>
    <t xml:space="preserve">   （三）年末职工人数</t>
  </si>
  <si>
    <t>九、本年科技资金来源及支出情况:</t>
  </si>
  <si>
    <t xml:space="preserve">             其中：年末在岗职工人数</t>
  </si>
  <si>
    <t>　　（一）本年科技资金来源合计</t>
  </si>
  <si>
    <t xml:space="preserve">   （四）本年平均职工人数</t>
  </si>
  <si>
    <t>　　　　  　　其中：政府拨款</t>
  </si>
  <si>
    <t xml:space="preserve">             其中：本年平均在岗职工人数</t>
  </si>
  <si>
    <t xml:space="preserve">                   企业自筹</t>
  </si>
  <si>
    <t xml:space="preserve">   （五）年末劳务派遣人数</t>
  </si>
  <si>
    <t xml:space="preserve">                   其他</t>
  </si>
  <si>
    <t xml:space="preserve">   （六）本年平均劳务派遣人数</t>
  </si>
  <si>
    <t>　　（二）本年科技支出合计</t>
  </si>
  <si>
    <t xml:space="preserve">   （七）年末离休人数</t>
  </si>
  <si>
    <t xml:space="preserve">         1.研究开发费用合计</t>
  </si>
  <si>
    <t xml:space="preserve">   （八）年末退休人数</t>
  </si>
  <si>
    <t>　　　  　    其中：研究人员人工支出</t>
  </si>
  <si>
    <t xml:space="preserve">   （九）参加基本养老保险的年末职工人数</t>
  </si>
  <si>
    <t>　　       　　 　　研究开发性固定资产</t>
  </si>
  <si>
    <t xml:space="preserve">   （十）参加补充养老保险的年末职工人数</t>
  </si>
  <si>
    <t>　　       　　 　　其他研究开发支出</t>
  </si>
  <si>
    <t xml:space="preserve">   （十一）参加基本医疗保险的年末职工人数</t>
  </si>
  <si>
    <t xml:space="preserve">         2.购买新技术、科研设备等支出</t>
  </si>
  <si>
    <t xml:space="preserve">   （十二）参加补充医疗保险的年末职工人数</t>
  </si>
  <si>
    <t xml:space="preserve">         3.其他科技支出</t>
  </si>
  <si>
    <t xml:space="preserve">   （十三）参加失业保险的年末职工人数</t>
  </si>
  <si>
    <t>十、资本构成情况（以汇总口径填列）：</t>
  </si>
  <si>
    <t xml:space="preserve">   （十四）参加工伤保险的年末职工人数</t>
  </si>
  <si>
    <t>　　（一）国有资本</t>
  </si>
  <si>
    <t xml:space="preserve">   （十五）参加生育保险的年末职工人数</t>
  </si>
  <si>
    <t xml:space="preserve">            其中：国有法人资本</t>
  </si>
  <si>
    <t>　 （十六）实行工效挂钩职工人数</t>
  </si>
  <si>
    <t xml:space="preserve">    （二）集体资本</t>
  </si>
  <si>
    <t>　 （十七）未实行社会化管理的离退休人员人数</t>
  </si>
  <si>
    <t>　　（三）民营资本</t>
  </si>
  <si>
    <t>二、企业不在岗职工及劳动关系处理情况：</t>
  </si>
  <si>
    <t xml:space="preserve">            其中：个人资本</t>
  </si>
  <si>
    <t xml:space="preserve">   （一）年初不在岗职工人数（人）</t>
  </si>
  <si>
    <t>　　（四）外商资本</t>
  </si>
  <si>
    <t xml:space="preserve">             其中：内退人数（人）</t>
  </si>
  <si>
    <t>十一、固定资产情况：</t>
  </si>
  <si>
    <t xml:space="preserve">   （二）年末不在岗职工人数（人）</t>
  </si>
  <si>
    <t>（一）主要类别固定资产情况</t>
  </si>
  <si>
    <t xml:space="preserve">   1、固定资产原价合计</t>
  </si>
  <si>
    <t xml:space="preserve">   （三）本年累计解除劳动关系人数</t>
  </si>
  <si>
    <t xml:space="preserve">          其中：土地资产</t>
  </si>
  <si>
    <t xml:space="preserve">             其中：需支付经济补偿人数</t>
  </si>
  <si>
    <t xml:space="preserve">                房屋、建筑物</t>
  </si>
  <si>
    <t xml:space="preserve">   （四）本年累计支付经济补偿金额</t>
  </si>
  <si>
    <t xml:space="preserve">                机器设备</t>
  </si>
  <si>
    <t xml:space="preserve">             其中：财政负担部分</t>
  </si>
  <si>
    <t xml:space="preserve">                运输工具</t>
  </si>
  <si>
    <t>三、工资及福利情况：</t>
  </si>
  <si>
    <t xml:space="preserve">   2、本年计提的固定资产折旧总额</t>
  </si>
  <si>
    <t xml:space="preserve">   （一）本年应发职工薪酬总额</t>
  </si>
  <si>
    <t xml:space="preserve">          其中：房屋、建筑物</t>
  </si>
  <si>
    <t xml:space="preserve">   （二）本年实际发放职工薪酬总额</t>
  </si>
  <si>
    <t xml:space="preserve">             其中：本年实际发放职工工资总额</t>
  </si>
  <si>
    <t xml:space="preserve">                    其中： 本年实际发放在岗职工工资总额</t>
  </si>
  <si>
    <t xml:space="preserve">   3、本年计提折旧的固定资产原价</t>
  </si>
  <si>
    <t xml:space="preserve">                          本年实际发放内退职工工资总额</t>
  </si>
  <si>
    <t>（二）本年固定资产投资额</t>
  </si>
  <si>
    <t xml:space="preserve">                  本年支付的劳务派遣金额</t>
  </si>
  <si>
    <t xml:space="preserve">   1、购置固定资产</t>
  </si>
  <si>
    <t xml:space="preserve">   （三）企业提取的工资总额</t>
  </si>
  <si>
    <t xml:space="preserve">   2、基建投资</t>
  </si>
  <si>
    <t xml:space="preserve">           1、非工挂企业工资总额              </t>
  </si>
  <si>
    <t xml:space="preserve">   3、其他投资</t>
  </si>
  <si>
    <t xml:space="preserve">           2、工挂企业工资总额</t>
  </si>
  <si>
    <t>十二、投资收益</t>
  </si>
  <si>
    <t xml:space="preserve">             （1）核定的工挂企业工资总额基数</t>
  </si>
  <si>
    <t xml:space="preserve">      其中：长期股权投资</t>
  </si>
  <si>
    <t xml:space="preserve">             （2）工挂企业提取的新增效益工资</t>
  </si>
  <si>
    <t xml:space="preserve">            以公允价值计量且其变动计入当期损益的金融资产</t>
  </si>
  <si>
    <t>　 （四）企业缴纳基本养老保险的工资总额</t>
  </si>
  <si>
    <t xml:space="preserve">            以公允价值计量且其变动计入当期损益的金融负债</t>
  </si>
  <si>
    <t>　 （五）本年支付的离退休人员养老及福利性补助</t>
  </si>
  <si>
    <t xml:space="preserve">            持有至到期投资</t>
  </si>
  <si>
    <t xml:space="preserve">   （六）本年支付的企业负责人薪酬总额</t>
  </si>
  <si>
    <t xml:space="preserve">            可供出售金融资产</t>
  </si>
  <si>
    <t xml:space="preserve">         企业负责人人数（人）</t>
  </si>
  <si>
    <t xml:space="preserve">            其他收益项目</t>
  </si>
  <si>
    <t>　 （七）本年支付的职工福利费</t>
  </si>
  <si>
    <t>十三、拥有的自主知识产权专利数量（项）</t>
  </si>
  <si>
    <t xml:space="preserve">   （八）本年支付的医药费</t>
  </si>
  <si>
    <t xml:space="preserve">      其中：本年度新增专利数量（项）</t>
  </si>
  <si>
    <t xml:space="preserve">             其中：离退休人员医药费</t>
  </si>
  <si>
    <t>十四、本年企业提取的安全生产费用</t>
  </si>
  <si>
    <t>　 （九）本年企业支付的职工住房费用</t>
  </si>
  <si>
    <t>十五、本年企业支出的安全生产费用</t>
  </si>
  <si>
    <t>　　　    　 其中：本年按月发放的住房补贴</t>
  </si>
  <si>
    <t>十六、本年企业支出的环境保护及生态恢复支出</t>
  </si>
  <si>
    <t>四、本年提取的职工教育培训经费</t>
  </si>
  <si>
    <t xml:space="preserve">       其中：（一）本年度上交政府统筹的支出</t>
  </si>
  <si>
    <t>五、本年支付的职工教育培训经费</t>
  </si>
  <si>
    <t xml:space="preserve">             （二）本年度企业提取或据实列支的支出</t>
  </si>
  <si>
    <t>六、本年管理费用项下的业务招待费支出</t>
  </si>
  <si>
    <t>十七 、本年企业支出的节能减排费用</t>
  </si>
  <si>
    <t>七、产值（按现行价格计算）：</t>
  </si>
  <si>
    <t>十八、企业累计向境外投资额</t>
  </si>
  <si>
    <t xml:space="preserve">   （一）工业总产值</t>
  </si>
  <si>
    <t xml:space="preserve">          其中：企业本年新增向境外投资额</t>
  </si>
  <si>
    <t xml:space="preserve">   （二）劳动生产总值</t>
  </si>
  <si>
    <t>十九、应付账款下的应付工程款</t>
  </si>
  <si>
    <t>八、本年收到的财政性资金</t>
  </si>
  <si>
    <t>二十、其他应付款下的工程质量保证金</t>
  </si>
  <si>
    <t xml:space="preserve">   （一）基本建设性资金</t>
  </si>
  <si>
    <t>二十一、社会贡献总额</t>
  </si>
  <si>
    <t>财政补贴明细表</t>
  </si>
  <si>
    <t>国粮15年汇08表</t>
  </si>
  <si>
    <t>2015年度</t>
  </si>
  <si>
    <t xml:space="preserve">项    目 </t>
  </si>
  <si>
    <t>上年应补未补数</t>
  </si>
  <si>
    <t>本年应补数</t>
  </si>
  <si>
    <t>本年已补数</t>
  </si>
  <si>
    <t>年末未补数</t>
  </si>
  <si>
    <t>已补数</t>
  </si>
  <si>
    <t>其中：</t>
  </si>
  <si>
    <t>已补上年未补数</t>
  </si>
  <si>
    <t>05</t>
  </si>
  <si>
    <t>一、中央储备粮油补贴</t>
  </si>
  <si>
    <t xml:space="preserve"> （一）价格补贴</t>
  </si>
  <si>
    <t xml:space="preserve">   1、处理中央储备粮食价差补贴</t>
  </si>
  <si>
    <t xml:space="preserve">   2、处理中央储备食油价差补贴</t>
  </si>
  <si>
    <t xml:space="preserve">   3、其他价格补贴</t>
  </si>
  <si>
    <t xml:space="preserve"> （二）粮油费用、利息补贴</t>
  </si>
  <si>
    <t xml:space="preserve">   1、中央储备粮食费用、利息补贴</t>
  </si>
  <si>
    <t xml:space="preserve">    （1）利息补贴</t>
  </si>
  <si>
    <t xml:space="preserve">    （2）保管费用补贴</t>
  </si>
  <si>
    <t xml:space="preserve">    （3）轮换补贴</t>
  </si>
  <si>
    <t xml:space="preserve">   2、中央储备食油费用、利息补贴</t>
  </si>
  <si>
    <t xml:space="preserve"> （三）中央储备粮油移库补贴</t>
  </si>
  <si>
    <t>二、地方储备粮油补贴</t>
  </si>
  <si>
    <t xml:space="preserve">    其中：省级储备粮油补贴</t>
  </si>
  <si>
    <t xml:space="preserve">          市县级储备粮油补贴</t>
  </si>
  <si>
    <t xml:space="preserve">   1、处理地方储备粮食价差补贴</t>
  </si>
  <si>
    <t xml:space="preserve">   2、处理地方储备食油价差补贴</t>
  </si>
  <si>
    <t xml:space="preserve"> （二）地方储备粮食费用、利息补贴</t>
  </si>
  <si>
    <t xml:space="preserve">   1、利息补贴</t>
  </si>
  <si>
    <t xml:space="preserve">   2、保管费用补贴</t>
  </si>
  <si>
    <t xml:space="preserve">   3、轮换补贴</t>
  </si>
  <si>
    <t xml:space="preserve"> （三）地方储备食油费用、利息补贴</t>
  </si>
  <si>
    <t xml:space="preserve"> （四）地方储备粮油移库补贴</t>
  </si>
  <si>
    <t>三、其他政策性粮油补贴</t>
  </si>
  <si>
    <t xml:space="preserve">   1、销售国家最低收购价粮食价差补贴</t>
  </si>
  <si>
    <t xml:space="preserve">   2、销售国家临时存储粮食价差补贴</t>
  </si>
  <si>
    <t xml:space="preserve">   3、救济救助粮食补助</t>
  </si>
  <si>
    <t xml:space="preserve">   4、其他价格补贴</t>
  </si>
  <si>
    <t xml:space="preserve">   1、最低收购价粮食（小麦、稻谷）补贴</t>
  </si>
  <si>
    <t xml:space="preserve"> 　   其中:利息补贴</t>
  </si>
  <si>
    <t xml:space="preserve">           保管费用补贴</t>
  </si>
  <si>
    <t xml:space="preserve">           移库费用补贴</t>
  </si>
  <si>
    <t xml:space="preserve">           其他费用补贴</t>
  </si>
  <si>
    <t xml:space="preserve">   2、临时存储粮油（大豆、玉米）补贴</t>
  </si>
  <si>
    <t xml:space="preserve">   3、其他补贴</t>
  </si>
  <si>
    <t xml:space="preserve">      其中:利息补贴</t>
  </si>
  <si>
    <t xml:space="preserve">           费用补贴</t>
  </si>
  <si>
    <t xml:space="preserve">  （三）东北粮食入关运费补贴</t>
  </si>
  <si>
    <t xml:space="preserve">  （四）其他补贴</t>
  </si>
  <si>
    <t>四、扶持性补贴</t>
  </si>
  <si>
    <t xml:space="preserve">  （一）经营性补贴</t>
  </si>
  <si>
    <t xml:space="preserve">  （二）人员经费补助</t>
  </si>
  <si>
    <t xml:space="preserve">  （三）企业转换经营机制补助</t>
  </si>
  <si>
    <t>五、其他补贴</t>
  </si>
  <si>
    <t>　（一）建仓贷款贴息</t>
  </si>
  <si>
    <t>　（二）仓房维修补助</t>
  </si>
  <si>
    <t xml:space="preserve">  （三）网点维修改造补助</t>
  </si>
  <si>
    <t xml:space="preserve">  （四）粮食产业化贷款贴息</t>
  </si>
  <si>
    <t xml:space="preserve">  （五）专项工作经费</t>
  </si>
  <si>
    <t xml:space="preserve">  （六）其他补贴</t>
  </si>
  <si>
    <t>财  政  补  贴  合  计</t>
  </si>
  <si>
    <t>补充资料</t>
  </si>
  <si>
    <t>国家拨付作为资本性投入的财政资金总计</t>
  </si>
  <si>
    <t>其中：（一）国家科技投入专项资金</t>
  </si>
  <si>
    <t xml:space="preserve">      （二）仓储物流建设资金</t>
  </si>
  <si>
    <t xml:space="preserve">      （三）粮食质量安全体系建设资金</t>
  </si>
  <si>
    <t xml:space="preserve">      （四）其他建设资金</t>
  </si>
  <si>
    <t>费用明细表</t>
  </si>
  <si>
    <t>国粮15年汇09表</t>
  </si>
  <si>
    <t>项                    目</t>
  </si>
  <si>
    <t>行
号</t>
  </si>
  <si>
    <t>合  计</t>
  </si>
  <si>
    <t xml:space="preserve"> 一、营业费用</t>
  </si>
  <si>
    <t xml:space="preserve">    12、差旅费</t>
  </si>
  <si>
    <t xml:space="preserve">    1、运杂费</t>
  </si>
  <si>
    <t xml:space="preserve">    13、费用性税金</t>
  </si>
  <si>
    <t xml:space="preserve">    2、装卸费</t>
  </si>
  <si>
    <t xml:space="preserve">            其中：房产税</t>
  </si>
  <si>
    <t xml:space="preserve">    3、包装费</t>
  </si>
  <si>
    <t xml:space="preserve">                  城镇土地使用税</t>
  </si>
  <si>
    <t xml:space="preserve">    4、整晒费</t>
  </si>
  <si>
    <t xml:space="preserve">                  车船使用税</t>
  </si>
  <si>
    <t xml:space="preserve">    5、保管费</t>
  </si>
  <si>
    <t xml:space="preserve">                  印花税</t>
  </si>
  <si>
    <t xml:space="preserve">    6、折旧费</t>
  </si>
  <si>
    <t xml:space="preserve">    14、资产评估费</t>
  </si>
  <si>
    <t xml:space="preserve">    7、仓房维修费</t>
  </si>
  <si>
    <t xml:space="preserve">    15、工会和职工教育经费</t>
  </si>
  <si>
    <t xml:space="preserve">    8、粮油保险费</t>
  </si>
  <si>
    <t xml:space="preserve">    16、职工工资</t>
  </si>
  <si>
    <t xml:space="preserve">    9、仓房租赁费</t>
  </si>
  <si>
    <t xml:space="preserve">    17、职工福利费</t>
  </si>
  <si>
    <t xml:space="preserve">    10、差旅费</t>
  </si>
  <si>
    <t xml:space="preserve">    18、住房公积金</t>
  </si>
  <si>
    <t xml:space="preserve">    11、商品损耗</t>
  </si>
  <si>
    <t xml:space="preserve">    19、企业缴纳的社会保险</t>
  </si>
  <si>
    <t xml:space="preserve">    12、劳务费</t>
  </si>
  <si>
    <t xml:space="preserve">            其中：养老保险</t>
  </si>
  <si>
    <t xml:space="preserve">    13、职工工资</t>
  </si>
  <si>
    <t xml:space="preserve">                  医疗保险</t>
  </si>
  <si>
    <t xml:space="preserve">    14、职工福利费</t>
  </si>
  <si>
    <t xml:space="preserve">                  失业保险</t>
  </si>
  <si>
    <t xml:space="preserve">    15、其他</t>
  </si>
  <si>
    <t xml:space="preserve">                  工伤保险</t>
  </si>
  <si>
    <t xml:space="preserve"> 二、管理费用</t>
  </si>
  <si>
    <t xml:space="preserve">                  生育保险</t>
  </si>
  <si>
    <t xml:space="preserve">    1、业务招待费</t>
  </si>
  <si>
    <t xml:space="preserve">    20、离退休统筹外支出</t>
  </si>
  <si>
    <t xml:space="preserve">    2、修理费</t>
  </si>
  <si>
    <t xml:space="preserve">    21、其他</t>
  </si>
  <si>
    <t xml:space="preserve">    3、财产保险费</t>
  </si>
  <si>
    <t xml:space="preserve"> 三、财务费用</t>
  </si>
  <si>
    <t xml:space="preserve">    4、低值易耗品摊销</t>
  </si>
  <si>
    <t xml:space="preserve">    1、利息支出</t>
  </si>
  <si>
    <t xml:space="preserve">    5、无形资产摊销</t>
  </si>
  <si>
    <t xml:space="preserve">           其中：加息</t>
  </si>
  <si>
    <t xml:space="preserve">    6、坏帐准备</t>
  </si>
  <si>
    <t xml:space="preserve">    2、利息收入</t>
  </si>
  <si>
    <t xml:space="preserve">    7、存货盘亏、毁损</t>
  </si>
  <si>
    <t xml:space="preserve">    3、手续费</t>
  </si>
  <si>
    <t xml:space="preserve">    8、折旧费</t>
  </si>
  <si>
    <t xml:space="preserve">    4、汇兑损益（净收益以“-”表示）</t>
  </si>
  <si>
    <t xml:space="preserve">    9、车辆交通费</t>
  </si>
  <si>
    <t xml:space="preserve">    5、其他</t>
  </si>
  <si>
    <t xml:space="preserve">    10、办公费</t>
  </si>
  <si>
    <t>费用总额</t>
  </si>
  <si>
    <t xml:space="preserve">    11、水电费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</si>
</sst>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yyyy/m/d"/>
    <numFmt numFmtId="177" formatCode="0;[Red]\(0\)"/>
  </numFmts>
  <fonts count="30">
    <font>
      <sz val="9"/>
      <name val="宋体"/>
      <family val="0"/>
    </font>
    <font>
      <sz val="12"/>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62"/>
      <name val="宋体"/>
      <family val="0"/>
    </font>
    <font>
      <b/>
      <sz val="13"/>
      <color indexed="62"/>
      <name val="宋体"/>
      <family val="0"/>
    </font>
    <font>
      <b/>
      <sz val="11"/>
      <color indexed="62"/>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8"/>
      <color indexed="62"/>
      <name val="宋体"/>
      <family val="0"/>
    </font>
    <font>
      <b/>
      <sz val="11"/>
      <color indexed="52"/>
      <name val="宋体"/>
      <family val="0"/>
    </font>
    <font>
      <sz val="11"/>
      <color indexed="17"/>
      <name val="宋体"/>
      <family val="0"/>
    </font>
    <font>
      <sz val="9"/>
      <name val="Microsoft Sans Serif"/>
      <family val="2"/>
    </font>
    <font>
      <sz val="11"/>
      <name val="黑体"/>
      <family val="0"/>
    </font>
    <font>
      <sz val="10"/>
      <name val="黑体"/>
      <family val="0"/>
    </font>
    <font>
      <sz val="12"/>
      <name val="黑体"/>
      <family val="0"/>
    </font>
    <font>
      <b/>
      <sz val="12"/>
      <name val="黑体"/>
      <family val="0"/>
    </font>
    <font>
      <sz val="10"/>
      <name val="宋体"/>
      <family val="0"/>
    </font>
    <font>
      <sz val="11"/>
      <name val="宋体"/>
      <family val="0"/>
    </font>
    <font>
      <b/>
      <sz val="12"/>
      <name val="宋体"/>
      <family val="0"/>
    </font>
    <font>
      <sz val="14"/>
      <name val="黑体"/>
      <family val="0"/>
    </font>
    <font>
      <sz val="26"/>
      <name val="黑体"/>
      <family val="0"/>
    </font>
    <font>
      <sz val="22"/>
      <name val="黑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6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5"/>
      </left>
      <right>
        <color indexed="25"/>
      </right>
      <top>
        <color indexed="25"/>
      </top>
      <bottom style="thin">
        <color indexed="8"/>
      </bottom>
    </border>
    <border>
      <left style="thin">
        <color indexed="8"/>
      </left>
      <right style="thin">
        <color indexed="8"/>
      </right>
      <top style="double">
        <color indexed="8"/>
      </top>
      <bottom style="thin">
        <color indexed="8"/>
      </bottom>
    </border>
    <border>
      <left style="thin">
        <color indexed="8"/>
      </left>
      <right>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8"/>
      </right>
      <top style="thin">
        <color indexed="8"/>
      </top>
      <bottom style="double">
        <color indexed="8"/>
      </bottom>
    </border>
    <border>
      <left>
        <color indexed="8"/>
      </left>
      <right style="thin">
        <color indexed="8"/>
      </right>
      <top style="thin">
        <color indexed="8"/>
      </top>
      <bottom style="thin">
        <color indexed="8"/>
      </bottom>
    </border>
    <border>
      <left>
        <color indexed="25"/>
      </left>
      <right style="thin">
        <color indexed="8"/>
      </right>
      <top style="double">
        <color indexed="8"/>
      </top>
      <bottom style="thin">
        <color indexed="8"/>
      </bottom>
    </border>
    <border>
      <left style="thin">
        <color indexed="8"/>
      </left>
      <right style="thin"/>
      <top>
        <color indexed="8"/>
      </top>
      <bottom>
        <color indexed="8"/>
      </bottom>
    </border>
    <border>
      <left style="thin"/>
      <right style="thin"/>
      <top>
        <color indexed="63"/>
      </top>
      <bottom>
        <color indexed="63"/>
      </bottom>
    </border>
    <border>
      <left>
        <color indexed="25"/>
      </left>
      <right style="thin">
        <color indexed="8"/>
      </right>
      <top>
        <color indexed="25"/>
      </top>
      <bottom style="thin">
        <color indexed="8"/>
      </bottom>
    </border>
    <border>
      <left style="thin">
        <color indexed="8"/>
      </left>
      <right style="thin">
        <color indexed="8"/>
      </right>
      <top>
        <color indexed="25"/>
      </top>
      <bottom style="thin">
        <color indexed="8"/>
      </bottom>
    </border>
    <border>
      <left style="thin">
        <color indexed="8"/>
      </left>
      <right>
        <color indexed="25"/>
      </right>
      <top>
        <color indexed="25"/>
      </top>
      <bottom style="thin">
        <color indexed="8"/>
      </bottom>
    </border>
    <border>
      <left style="thin">
        <color indexed="8"/>
      </left>
      <right style="thin">
        <color indexed="8"/>
      </right>
      <top style="thin">
        <color indexed="8"/>
      </top>
      <bottom>
        <color indexed="25"/>
      </bottom>
    </border>
    <border>
      <left/>
      <right style="thin">
        <color indexed="8"/>
      </right>
      <top style="thin">
        <color indexed="8"/>
      </top>
      <bottom/>
    </border>
    <border>
      <left style="thin"/>
      <right/>
      <top style="thin">
        <color indexed="8"/>
      </top>
      <bottom style="thin">
        <color indexed="8"/>
      </bottom>
    </border>
    <border>
      <left style="thin">
        <color indexed="8"/>
      </left>
      <right>
        <color indexed="25"/>
      </right>
      <top style="thin">
        <color indexed="8"/>
      </top>
      <bottom>
        <color indexed="25"/>
      </bottom>
    </border>
    <border>
      <left style="thin"/>
      <right style="thin"/>
      <top style="thin"/>
      <bottom style="thin"/>
    </border>
    <border>
      <left>
        <color indexed="25"/>
      </left>
      <right>
        <color indexed="25"/>
      </right>
      <top style="double">
        <color indexed="8"/>
      </top>
      <bottom>
        <color indexed="25"/>
      </bottom>
    </border>
    <border>
      <left style="thin"/>
      <right/>
      <top style="thin"/>
      <bottom style="thin"/>
    </border>
    <border>
      <left style="thin">
        <color indexed="8"/>
      </left>
      <right style="thin">
        <color indexed="8"/>
      </right>
      <top style="thin"/>
      <bottom style="double"/>
    </border>
    <border>
      <left style="thin">
        <color indexed="8"/>
      </left>
      <right/>
      <top/>
      <bottom style="double">
        <color indexed="8"/>
      </bottom>
    </border>
    <border>
      <left style="thin"/>
      <right style="thin"/>
      <top style="thin"/>
      <bottom style="double"/>
    </border>
    <border>
      <left style="thin"/>
      <right/>
      <top style="thin"/>
      <bottom style="double"/>
    </border>
    <border>
      <left style="thin">
        <color indexed="8"/>
      </left>
      <right style="thin">
        <color indexed="8"/>
      </right>
      <top style="thin">
        <color indexed="8"/>
      </top>
      <bottom style="thin"/>
    </border>
    <border>
      <left style="thin">
        <color indexed="8"/>
      </left>
      <right style="thin">
        <color indexed="8"/>
      </right>
      <top style="thin">
        <color indexed="8"/>
      </top>
      <bottom style="double"/>
    </border>
    <border>
      <left style="thin">
        <color indexed="8"/>
      </left>
      <right/>
      <top style="thin">
        <color indexed="8"/>
      </top>
      <bottom style="thin"/>
    </border>
    <border>
      <left style="thin">
        <color indexed="8"/>
      </left>
      <right style="thin"/>
      <top style="thin">
        <color indexed="8"/>
      </top>
      <bottom style="double"/>
    </border>
    <border>
      <left style="thin">
        <color indexed="8"/>
      </left>
      <right/>
      <top style="thin">
        <color indexed="8"/>
      </top>
      <bottom style="double"/>
    </border>
    <border>
      <left>
        <color indexed="63"/>
      </left>
      <right style="thin"/>
      <top style="thin"/>
      <bottom style="thin"/>
    </border>
    <border>
      <left>
        <color indexed="63"/>
      </left>
      <right style="thin"/>
      <top style="thin"/>
      <bottom style="double"/>
    </border>
    <border>
      <left/>
      <right style="thin">
        <color indexed="8"/>
      </right>
      <top style="thin"/>
      <bottom style="double"/>
    </border>
    <border>
      <left/>
      <right style="thin">
        <color indexed="8"/>
      </right>
      <top style="thin">
        <color indexed="8"/>
      </top>
      <bottom style="double"/>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top/>
      <bottom style="double"/>
    </border>
    <border>
      <left>
        <color indexed="25"/>
      </left>
      <right style="thin">
        <color indexed="8"/>
      </right>
      <top style="double">
        <color indexed="8"/>
      </top>
      <bottom>
        <color indexed="25"/>
      </bottom>
    </border>
    <border>
      <left style="thin">
        <color indexed="8"/>
      </left>
      <right style="thin">
        <color indexed="8"/>
      </right>
      <top style="double">
        <color indexed="8"/>
      </top>
      <bottom>
        <color indexed="25"/>
      </bottom>
    </border>
    <border>
      <left>
        <color indexed="25"/>
      </left>
      <right style="thin">
        <color indexed="8"/>
      </right>
      <top>
        <color indexed="25"/>
      </top>
      <bottom>
        <color indexed="25"/>
      </bottom>
    </border>
    <border>
      <left style="thin">
        <color indexed="8"/>
      </left>
      <right style="thin">
        <color indexed="8"/>
      </right>
      <top>
        <color indexed="8"/>
      </top>
      <bottom>
        <color indexed="8"/>
      </bottom>
    </border>
    <border>
      <left>
        <color indexed="25"/>
      </left>
      <right>
        <color indexed="25"/>
      </right>
      <top style="double">
        <color indexed="8"/>
      </top>
      <bottom style="thin">
        <color indexed="8"/>
      </bottom>
    </border>
    <border>
      <left>
        <color indexed="25"/>
      </left>
      <right>
        <color indexed="25"/>
      </right>
      <top style="thin">
        <color indexed="8"/>
      </top>
      <bottom style="thin">
        <color indexed="8"/>
      </bottom>
    </border>
    <border>
      <left style="thin">
        <color indexed="8"/>
      </left>
      <right>
        <color indexed="25"/>
      </right>
      <top style="double">
        <color indexed="8"/>
      </top>
      <bottom>
        <color indexed="25"/>
      </bottom>
    </border>
    <border>
      <left style="thin">
        <color indexed="8"/>
      </left>
      <right>
        <color indexed="25"/>
      </right>
      <top>
        <color indexed="25"/>
      </top>
      <bottom>
        <color indexed="25"/>
      </bottom>
    </border>
  </borders>
  <cellStyleXfs count="64">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0" fillId="0" borderId="0" applyNumberFormat="0">
      <alignment/>
      <protection locked="0"/>
    </xf>
    <xf numFmtId="0" fontId="16"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3" fillId="11"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18" fillId="12" borderId="0" applyNumberFormat="0" applyBorder="0" applyAlignment="0" applyProtection="0"/>
    <xf numFmtId="0" fontId="11" fillId="0" borderId="4" applyNumberFormat="0" applyFill="0" applyAlignment="0" applyProtection="0"/>
    <xf numFmtId="0" fontId="0" fillId="0" borderId="0" applyNumberFormat="0">
      <alignment/>
      <protection locked="0"/>
    </xf>
    <xf numFmtId="0" fontId="0" fillId="0" borderId="0" applyNumberFormat="0">
      <alignment/>
      <protection locked="0"/>
    </xf>
    <xf numFmtId="0" fontId="17" fillId="2" borderId="5" applyNumberFormat="0" applyAlignment="0" applyProtection="0"/>
    <xf numFmtId="0" fontId="12" fillId="13" borderId="6"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0" fontId="0" fillId="0" borderId="0" applyNumberFormat="0">
      <alignment/>
      <protection locked="0"/>
    </xf>
    <xf numFmtId="0" fontId="0" fillId="0" borderId="0" applyNumberFormat="0">
      <alignment/>
      <protection locked="0"/>
    </xf>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15" fillId="8" borderId="0" applyNumberFormat="0" applyBorder="0" applyAlignment="0" applyProtection="0"/>
    <xf numFmtId="0" fontId="10" fillId="2" borderId="8" applyNumberFormat="0" applyAlignment="0" applyProtection="0"/>
    <xf numFmtId="0" fontId="3" fillId="3" borderId="5" applyNumberFormat="0" applyAlignment="0" applyProtection="0"/>
    <xf numFmtId="0" fontId="0" fillId="4" borderId="9" applyNumberFormat="0" applyFont="0" applyAlignment="0" applyProtection="0"/>
  </cellStyleXfs>
  <cellXfs count="319">
    <xf numFmtId="0" fontId="0" fillId="0" borderId="0" xfId="0" applyFont="1" applyAlignment="1">
      <alignment vertical="top"/>
    </xf>
    <xf numFmtId="0" fontId="19" fillId="0" borderId="0" xfId="0" applyFont="1" applyAlignment="1">
      <alignment horizontal="left"/>
    </xf>
    <xf numFmtId="0" fontId="0" fillId="0" borderId="0" xfId="0" applyFont="1" applyAlignment="1">
      <alignment vertical="center"/>
    </xf>
    <xf numFmtId="0" fontId="0" fillId="0" borderId="0" xfId="0" applyFont="1" applyAlignment="1">
      <alignment horizontal="left" vertical="center"/>
    </xf>
    <xf numFmtId="0" fontId="20" fillId="0" borderId="0" xfId="0" applyFont="1" applyBorder="1" applyAlignment="1">
      <alignment vertical="top"/>
    </xf>
    <xf numFmtId="0" fontId="20" fillId="0" borderId="0" xfId="0" applyFont="1" applyAlignment="1">
      <alignment horizontal="left" vertical="top"/>
    </xf>
    <xf numFmtId="0" fontId="20" fillId="0" borderId="0" xfId="0" applyFont="1" applyAlignment="1">
      <alignment vertical="top"/>
    </xf>
    <xf numFmtId="0" fontId="20" fillId="0" borderId="0" xfId="0" applyFont="1" applyAlignment="1">
      <alignment horizontal="left" vertical="center"/>
    </xf>
    <xf numFmtId="0" fontId="20" fillId="0" borderId="10" xfId="0" applyFont="1" applyBorder="1" applyAlignment="1">
      <alignment vertical="top"/>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right" vertical="center"/>
    </xf>
    <xf numFmtId="0" fontId="21" fillId="0" borderId="10" xfId="0" applyFont="1" applyBorder="1" applyAlignment="1">
      <alignment horizontal="left"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 fillId="0" borderId="13" xfId="0" applyFont="1" applyBorder="1" applyAlignment="1">
      <alignment horizontal="center" vertical="center"/>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0" xfId="0" applyFont="1" applyAlignment="1">
      <alignment vertical="center"/>
    </xf>
    <xf numFmtId="3" fontId="1" fillId="0" borderId="13" xfId="0" applyNumberFormat="1" applyFont="1" applyBorder="1" applyAlignment="1">
      <alignment horizontal="right" vertical="center"/>
    </xf>
    <xf numFmtId="3" fontId="1" fillId="0" borderId="14" xfId="0" applyNumberFormat="1" applyFont="1" applyBorder="1" applyAlignment="1">
      <alignment horizontal="right" vertical="center"/>
    </xf>
    <xf numFmtId="0" fontId="1" fillId="0" borderId="13" xfId="0" applyFont="1" applyBorder="1" applyAlignment="1">
      <alignment horizontal="left" vertical="center"/>
    </xf>
    <xf numFmtId="0" fontId="23" fillId="0" borderId="15" xfId="0" applyFont="1" applyBorder="1" applyAlignment="1">
      <alignment horizontal="center" vertical="center"/>
    </xf>
    <xf numFmtId="0" fontId="1" fillId="0" borderId="16" xfId="0" applyFont="1" applyBorder="1" applyAlignment="1">
      <alignment horizontal="center" vertical="center"/>
    </xf>
    <xf numFmtId="3" fontId="1" fillId="0" borderId="16" xfId="0" applyNumberFormat="1" applyFont="1" applyBorder="1" applyAlignment="1">
      <alignment horizontal="right" vertical="center"/>
    </xf>
    <xf numFmtId="3" fontId="1" fillId="0" borderId="17" xfId="0" applyNumberFormat="1" applyFont="1" applyBorder="1" applyAlignment="1">
      <alignment horizontal="right" vertical="center"/>
    </xf>
    <xf numFmtId="0" fontId="1" fillId="0" borderId="0" xfId="0" applyFont="1" applyBorder="1" applyAlignment="1">
      <alignment horizontal="right" vertical="center"/>
    </xf>
    <xf numFmtId="3" fontId="22" fillId="0" borderId="13" xfId="0" applyNumberFormat="1" applyFont="1" applyBorder="1" applyAlignment="1">
      <alignment horizontal="center" vertical="center"/>
    </xf>
    <xf numFmtId="2" fontId="22" fillId="0" borderId="13" xfId="0" applyNumberFormat="1" applyFont="1" applyBorder="1" applyAlignment="1">
      <alignment horizontal="left" vertical="center"/>
    </xf>
    <xf numFmtId="0" fontId="1" fillId="0" borderId="0" xfId="0" applyFont="1" applyBorder="1" applyAlignment="1">
      <alignment/>
    </xf>
    <xf numFmtId="0" fontId="1" fillId="0" borderId="0" xfId="0" applyFont="1" applyBorder="1" applyAlignment="1">
      <alignment vertical="center"/>
    </xf>
    <xf numFmtId="0" fontId="23" fillId="0" borderId="18" xfId="0" applyFont="1" applyBorder="1" applyAlignment="1">
      <alignment vertical="center" wrapText="1"/>
    </xf>
    <xf numFmtId="3" fontId="24" fillId="0" borderId="13" xfId="0" applyNumberFormat="1" applyFont="1" applyBorder="1" applyAlignment="1">
      <alignment horizontal="right" vertical="center"/>
    </xf>
    <xf numFmtId="3" fontId="24" fillId="0" borderId="14" xfId="0" applyNumberFormat="1" applyFont="1" applyBorder="1" applyAlignment="1">
      <alignment horizontal="right" vertical="center"/>
    </xf>
    <xf numFmtId="3" fontId="24" fillId="0" borderId="14" xfId="0" applyNumberFormat="1" applyFont="1" applyBorder="1" applyAlignment="1">
      <alignment horizontal="center" vertical="center"/>
    </xf>
    <xf numFmtId="0" fontId="23" fillId="0" borderId="15" xfId="0" applyFont="1" applyBorder="1" applyAlignment="1">
      <alignment vertical="center" wrapText="1"/>
    </xf>
    <xf numFmtId="3" fontId="24" fillId="0" borderId="16" xfId="0" applyNumberFormat="1" applyFont="1" applyBorder="1" applyAlignment="1">
      <alignment horizontal="right" vertical="center"/>
    </xf>
    <xf numFmtId="3" fontId="1" fillId="0" borderId="16" xfId="0" applyNumberFormat="1" applyFont="1" applyBorder="1" applyAlignment="1">
      <alignment horizontal="center" vertical="center"/>
    </xf>
    <xf numFmtId="3" fontId="24" fillId="0" borderId="17" xfId="0" applyNumberFormat="1" applyFont="1" applyBorder="1" applyAlignment="1">
      <alignment horizontal="right" vertical="center"/>
    </xf>
    <xf numFmtId="0" fontId="22" fillId="0" borderId="0" xfId="0" applyFont="1" applyAlignment="1">
      <alignment horizontal="center" vertical="center"/>
    </xf>
    <xf numFmtId="0" fontId="23" fillId="0" borderId="18" xfId="0" applyFont="1" applyBorder="1" applyAlignment="1">
      <alignment vertical="center"/>
    </xf>
    <xf numFmtId="0" fontId="22" fillId="0" borderId="18"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1" fillId="0" borderId="0" xfId="0" applyFont="1" applyAlignment="1">
      <alignment horizontal="right" vertical="center"/>
    </xf>
    <xf numFmtId="176" fontId="1" fillId="0" borderId="0" xfId="0" applyNumberFormat="1" applyFont="1" applyBorder="1" applyAlignment="1">
      <alignment horizontal="center" vertical="center"/>
    </xf>
    <xf numFmtId="2" fontId="22" fillId="0" borderId="13" xfId="0" applyNumberFormat="1" applyFont="1" applyBorder="1" applyAlignment="1">
      <alignment horizontal="center" vertical="center"/>
    </xf>
    <xf numFmtId="2" fontId="22" fillId="0" borderId="18" xfId="0" applyNumberFormat="1" applyFont="1" applyBorder="1" applyAlignment="1">
      <alignment horizontal="left" vertical="center"/>
    </xf>
    <xf numFmtId="0" fontId="23" fillId="0" borderId="13"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22" fillId="0" borderId="19" xfId="0" applyFont="1" applyBorder="1" applyAlignment="1">
      <alignment horizontal="center" vertical="center"/>
    </xf>
    <xf numFmtId="0" fontId="23" fillId="0" borderId="13" xfId="0" applyFont="1" applyBorder="1" applyAlignment="1">
      <alignment horizontal="center" vertical="center"/>
    </xf>
    <xf numFmtId="3" fontId="1" fillId="0" borderId="0" xfId="0" applyNumberFormat="1" applyFont="1" applyBorder="1" applyAlignment="1">
      <alignment horizontal="right" vertical="center"/>
    </xf>
    <xf numFmtId="0" fontId="20" fillId="0" borderId="0" xfId="0" applyFont="1" applyBorder="1" applyAlignment="1">
      <alignment horizontal="right" vertical="top"/>
    </xf>
    <xf numFmtId="0" fontId="20" fillId="0" borderId="20" xfId="0" applyFont="1" applyBorder="1" applyAlignment="1">
      <alignment vertical="center"/>
    </xf>
    <xf numFmtId="0" fontId="20" fillId="0" borderId="20" xfId="0" applyFont="1" applyBorder="1" applyAlignment="1">
      <alignment horizontal="right" vertical="center"/>
    </xf>
    <xf numFmtId="0" fontId="20" fillId="0" borderId="20" xfId="0" applyFont="1" applyBorder="1" applyAlignment="1">
      <alignment horizontal="right" vertical="top"/>
    </xf>
    <xf numFmtId="0" fontId="20" fillId="0" borderId="21" xfId="0" applyFont="1" applyBorder="1" applyAlignment="1">
      <alignment horizontal="right" vertical="top"/>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3" fillId="0" borderId="22" xfId="0" applyFont="1" applyBorder="1" applyAlignment="1">
      <alignment vertical="center"/>
    </xf>
    <xf numFmtId="3" fontId="20" fillId="0" borderId="13" xfId="0" applyNumberFormat="1" applyFont="1" applyBorder="1" applyAlignment="1">
      <alignment horizontal="right" vertical="center"/>
    </xf>
    <xf numFmtId="3" fontId="1" fillId="0" borderId="27" xfId="0" applyNumberFormat="1" applyFont="1" applyBorder="1" applyAlignment="1">
      <alignment horizontal="right" vertical="center"/>
    </xf>
    <xf numFmtId="0" fontId="0" fillId="0" borderId="0" xfId="0" applyFont="1" applyBorder="1" applyAlignment="1">
      <alignment vertical="top"/>
    </xf>
    <xf numFmtId="3" fontId="1" fillId="0" borderId="23" xfId="0" applyNumberFormat="1" applyFont="1" applyBorder="1" applyAlignment="1">
      <alignment horizontal="right" vertical="center"/>
    </xf>
    <xf numFmtId="3" fontId="1" fillId="0" borderId="24" xfId="0" applyNumberFormat="1" applyFont="1" applyBorder="1" applyAlignment="1">
      <alignment horizontal="right" vertical="center"/>
    </xf>
    <xf numFmtId="3" fontId="1" fillId="0" borderId="25" xfId="0" applyNumberFormat="1" applyFont="1" applyBorder="1" applyAlignment="1">
      <alignment horizontal="right" vertical="center"/>
    </xf>
    <xf numFmtId="3" fontId="1" fillId="0" borderId="28" xfId="0" applyNumberFormat="1" applyFont="1" applyBorder="1" applyAlignment="1">
      <alignment horizontal="right" vertical="center"/>
    </xf>
    <xf numFmtId="0" fontId="23" fillId="0" borderId="26" xfId="0" applyFont="1" applyBorder="1" applyAlignment="1">
      <alignment horizontal="center" vertical="center"/>
    </xf>
    <xf numFmtId="3" fontId="1" fillId="0" borderId="29" xfId="0" applyNumberFormat="1" applyFont="1" applyBorder="1" applyAlignment="1">
      <alignment horizontal="center" vertical="center"/>
    </xf>
    <xf numFmtId="3" fontId="1" fillId="0" borderId="28" xfId="0" applyNumberFormat="1" applyFont="1" applyBorder="1" applyAlignment="1">
      <alignment horizontal="center" vertical="center"/>
    </xf>
    <xf numFmtId="0" fontId="1" fillId="0" borderId="30" xfId="0" applyFont="1" applyBorder="1" applyAlignment="1">
      <alignment vertical="center"/>
    </xf>
    <xf numFmtId="0" fontId="1" fillId="0" borderId="0" xfId="0" applyFont="1" applyAlignment="1">
      <alignment vertical="top"/>
    </xf>
    <xf numFmtId="0" fontId="22" fillId="0" borderId="0" xfId="0" applyFont="1" applyAlignment="1">
      <alignment vertical="center"/>
    </xf>
    <xf numFmtId="0" fontId="25" fillId="0" borderId="0" xfId="0" applyFont="1" applyAlignment="1">
      <alignment vertical="center"/>
    </xf>
    <xf numFmtId="3" fontId="22" fillId="0" borderId="18" xfId="0" applyNumberFormat="1"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3" fontId="1" fillId="0" borderId="29" xfId="0" applyNumberFormat="1" applyFont="1" applyBorder="1" applyAlignment="1">
      <alignment horizontal="right" vertical="center"/>
    </xf>
    <xf numFmtId="3" fontId="1" fillId="0" borderId="31" xfId="0" applyNumberFormat="1" applyFont="1" applyBorder="1" applyAlignment="1">
      <alignment horizontal="right" vertical="center"/>
    </xf>
    <xf numFmtId="0" fontId="22" fillId="0" borderId="32" xfId="0" applyFont="1" applyBorder="1" applyAlignment="1">
      <alignment horizontal="center" vertical="center"/>
    </xf>
    <xf numFmtId="3" fontId="1" fillId="0" borderId="32" xfId="0" applyNumberFormat="1" applyFont="1" applyBorder="1" applyAlignment="1">
      <alignment horizontal="right" vertical="center"/>
    </xf>
    <xf numFmtId="0" fontId="22" fillId="0" borderId="17" xfId="0" applyFont="1" applyBorder="1" applyAlignment="1">
      <alignment horizontal="center" vertical="center"/>
    </xf>
    <xf numFmtId="3" fontId="1" fillId="0" borderId="33" xfId="0" applyNumberFormat="1" applyFont="1" applyBorder="1" applyAlignment="1">
      <alignment horizontal="right" vertical="center"/>
    </xf>
    <xf numFmtId="0" fontId="1" fillId="0" borderId="29" xfId="0" applyFont="1" applyBorder="1" applyAlignment="1">
      <alignment horizontal="center" vertical="center"/>
    </xf>
    <xf numFmtId="3" fontId="1" fillId="0" borderId="34" xfId="0" applyNumberFormat="1" applyFont="1" applyBorder="1" applyAlignment="1">
      <alignment horizontal="right" vertical="center"/>
    </xf>
    <xf numFmtId="0" fontId="1" fillId="0" borderId="34" xfId="0" applyFont="1" applyBorder="1" applyAlignment="1">
      <alignment horizontal="right" vertical="center"/>
    </xf>
    <xf numFmtId="0" fontId="1" fillId="0" borderId="34" xfId="0" applyFont="1" applyBorder="1" applyAlignment="1">
      <alignment horizontal="center" vertical="center"/>
    </xf>
    <xf numFmtId="3" fontId="1" fillId="0" borderId="35" xfId="0" applyNumberFormat="1" applyFont="1" applyBorder="1" applyAlignment="1">
      <alignment horizontal="right" vertical="center"/>
    </xf>
    <xf numFmtId="3" fontId="1" fillId="0" borderId="36" xfId="0" applyNumberFormat="1" applyFont="1" applyBorder="1" applyAlignment="1">
      <alignment horizontal="right" vertical="center"/>
    </xf>
    <xf numFmtId="0" fontId="1" fillId="0" borderId="37" xfId="0" applyFont="1" applyBorder="1" applyAlignment="1">
      <alignment horizontal="center" vertical="center"/>
    </xf>
    <xf numFmtId="3" fontId="1"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40" applyFont="1" applyAlignment="1">
      <alignment vertical="top"/>
      <protection locked="0"/>
    </xf>
    <xf numFmtId="0" fontId="1" fillId="0" borderId="0" xfId="40" applyFont="1" applyBorder="1" applyAlignment="1">
      <alignment horizontal="right" vertical="center"/>
      <protection locked="0"/>
    </xf>
    <xf numFmtId="3" fontId="1" fillId="0" borderId="17" xfId="40" applyNumberFormat="1" applyFont="1" applyBorder="1" applyAlignment="1">
      <alignment horizontal="right" vertical="center"/>
      <protection locked="0"/>
    </xf>
    <xf numFmtId="3" fontId="1" fillId="0" borderId="16" xfId="40" applyNumberFormat="1" applyFont="1" applyBorder="1" applyAlignment="1">
      <alignment horizontal="right" vertical="center"/>
      <protection locked="0"/>
    </xf>
    <xf numFmtId="0" fontId="23" fillId="0" borderId="16" xfId="40" applyFont="1" applyBorder="1" applyAlignment="1">
      <alignment horizontal="center" vertical="center"/>
      <protection locked="0"/>
    </xf>
    <xf numFmtId="0" fontId="1" fillId="0" borderId="13" xfId="40" applyFont="1" applyBorder="1" applyAlignment="1">
      <alignment horizontal="center" vertical="center"/>
      <protection locked="0"/>
    </xf>
    <xf numFmtId="3" fontId="1" fillId="0" borderId="14" xfId="40" applyNumberFormat="1" applyFont="1" applyBorder="1" applyAlignment="1">
      <alignment horizontal="right" vertical="center"/>
      <protection locked="0"/>
    </xf>
    <xf numFmtId="3" fontId="1" fillId="0" borderId="13" xfId="40" applyNumberFormat="1" applyFont="1" applyBorder="1" applyAlignment="1">
      <alignment horizontal="right" vertical="center"/>
      <protection locked="0"/>
    </xf>
    <xf numFmtId="2" fontId="23" fillId="0" borderId="13" xfId="40" applyNumberFormat="1" applyFont="1" applyBorder="1" applyAlignment="1">
      <alignment horizontal="center" vertical="center"/>
      <protection locked="0"/>
    </xf>
    <xf numFmtId="2" fontId="1" fillId="0" borderId="13" xfId="40" applyNumberFormat="1" applyFont="1" applyBorder="1" applyAlignment="1">
      <alignment horizontal="left" vertical="center"/>
      <protection locked="0"/>
    </xf>
    <xf numFmtId="0" fontId="1" fillId="0" borderId="0" xfId="40" applyFont="1" applyAlignment="1">
      <alignment vertical="center"/>
      <protection locked="0"/>
    </xf>
    <xf numFmtId="0" fontId="23" fillId="0" borderId="15" xfId="40" applyFont="1" applyBorder="1" applyAlignment="1">
      <alignment horizontal="center" vertical="center"/>
      <protection locked="0"/>
    </xf>
    <xf numFmtId="3" fontId="1" fillId="0" borderId="14" xfId="40" applyNumberFormat="1" applyFont="1" applyBorder="1" applyAlignment="1">
      <alignment horizontal="center" vertical="center"/>
      <protection locked="0"/>
    </xf>
    <xf numFmtId="3" fontId="1" fillId="0" borderId="13" xfId="40" applyNumberFormat="1" applyFont="1" applyBorder="1" applyAlignment="1">
      <alignment horizontal="center" vertical="center"/>
      <protection locked="0"/>
    </xf>
    <xf numFmtId="0" fontId="1" fillId="0" borderId="13" xfId="40" applyFont="1" applyBorder="1" applyAlignment="1">
      <alignment horizontal="right" vertical="center"/>
      <protection locked="0"/>
    </xf>
    <xf numFmtId="0" fontId="23" fillId="0" borderId="18" xfId="40" applyFont="1" applyBorder="1" applyAlignment="1">
      <alignment horizontal="center" vertical="center"/>
      <protection locked="0"/>
    </xf>
    <xf numFmtId="0" fontId="1" fillId="0" borderId="18" xfId="40" applyFont="1" applyBorder="1" applyAlignment="1">
      <alignment horizontal="right" vertical="center"/>
      <protection locked="0"/>
    </xf>
    <xf numFmtId="2" fontId="1" fillId="0" borderId="18" xfId="40" applyNumberFormat="1" applyFont="1" applyBorder="1" applyAlignment="1">
      <alignment horizontal="left" vertical="center"/>
      <protection locked="0"/>
    </xf>
    <xf numFmtId="2" fontId="23" fillId="0" borderId="18" xfId="40" applyNumberFormat="1" applyFont="1" applyBorder="1" applyAlignment="1">
      <alignment horizontal="center" vertical="center"/>
      <protection locked="0"/>
    </xf>
    <xf numFmtId="2" fontId="23" fillId="0" borderId="13" xfId="40" applyNumberFormat="1" applyFont="1" applyBorder="1" applyAlignment="1">
      <alignment horizontal="left" vertical="center"/>
      <protection locked="0"/>
    </xf>
    <xf numFmtId="2" fontId="23" fillId="0" borderId="18" xfId="40" applyNumberFormat="1" applyFont="1" applyBorder="1" applyAlignment="1">
      <alignment horizontal="left" vertical="center"/>
      <protection locked="0"/>
    </xf>
    <xf numFmtId="0" fontId="1" fillId="0" borderId="13" xfId="40" applyFont="1" applyBorder="1" applyAlignment="1">
      <alignment horizontal="left" vertical="center"/>
      <protection locked="0"/>
    </xf>
    <xf numFmtId="4" fontId="1" fillId="0" borderId="13" xfId="40" applyNumberFormat="1" applyFont="1" applyBorder="1" applyAlignment="1">
      <alignment horizontal="center" vertical="center"/>
      <protection locked="0"/>
    </xf>
    <xf numFmtId="0" fontId="1" fillId="0" borderId="0" xfId="40" applyFont="1" applyAlignment="1">
      <alignment horizontal="center" vertical="center"/>
      <protection locked="0"/>
    </xf>
    <xf numFmtId="0" fontId="1" fillId="0" borderId="0" xfId="40" applyFont="1" applyBorder="1" applyAlignment="1">
      <alignment horizontal="center" vertical="center"/>
      <protection locked="0"/>
    </xf>
    <xf numFmtId="0" fontId="0" fillId="0" borderId="0" xfId="40" applyFont="1" applyBorder="1" applyAlignment="1">
      <alignment vertical="top"/>
      <protection locked="0"/>
    </xf>
    <xf numFmtId="49" fontId="1" fillId="0" borderId="0" xfId="40" applyNumberFormat="1" applyFont="1" applyBorder="1" applyAlignment="1">
      <alignment horizontal="left" vertical="center"/>
      <protection locked="0"/>
    </xf>
    <xf numFmtId="31" fontId="1" fillId="0" borderId="0" xfId="40" applyNumberFormat="1" applyFont="1" applyBorder="1" applyAlignment="1">
      <alignment horizontal="left" vertical="center"/>
      <protection locked="0"/>
    </xf>
    <xf numFmtId="0" fontId="1" fillId="0" borderId="0" xfId="40" applyFont="1" applyBorder="1" applyAlignment="1">
      <alignment horizontal="right"/>
      <protection locked="0"/>
    </xf>
    <xf numFmtId="2" fontId="1" fillId="0" borderId="0" xfId="40" applyNumberFormat="1" applyFont="1" applyBorder="1" applyAlignment="1">
      <alignment horizontal="center" vertical="center"/>
      <protection locked="0"/>
    </xf>
    <xf numFmtId="0" fontId="1" fillId="0" borderId="0" xfId="40" applyFont="1" applyBorder="1" applyAlignment="1">
      <alignment horizontal="left" vertical="center"/>
      <protection locked="0"/>
    </xf>
    <xf numFmtId="0" fontId="1" fillId="0" borderId="0" xfId="40" applyFont="1" applyAlignment="1">
      <alignment horizontal="right"/>
      <protection locked="0"/>
    </xf>
    <xf numFmtId="177" fontId="1" fillId="0" borderId="0" xfId="40" applyNumberFormat="1" applyFont="1" applyAlignment="1">
      <alignment horizontal="center" vertical="center"/>
      <protection locked="0"/>
    </xf>
    <xf numFmtId="2" fontId="1" fillId="0" borderId="0" xfId="40" applyNumberFormat="1" applyFont="1" applyAlignment="1">
      <alignment horizontal="center" vertical="center"/>
      <protection locked="0"/>
    </xf>
    <xf numFmtId="0" fontId="1" fillId="0" borderId="37" xfId="40" applyFont="1" applyBorder="1" applyAlignment="1">
      <alignment horizontal="center" vertical="center"/>
      <protection locked="0"/>
    </xf>
    <xf numFmtId="0" fontId="0" fillId="0" borderId="0" xfId="0" applyFont="1" applyAlignment="1">
      <alignment horizontal="center" vertical="center"/>
    </xf>
    <xf numFmtId="0" fontId="0" fillId="0" borderId="0" xfId="0" applyFont="1" applyBorder="1" applyAlignment="1">
      <alignment vertical="center" wrapText="1"/>
    </xf>
    <xf numFmtId="0" fontId="22" fillId="0" borderId="0" xfId="0" applyFont="1" applyBorder="1" applyAlignment="1">
      <alignment horizontal="center" vertical="center"/>
    </xf>
    <xf numFmtId="3" fontId="22" fillId="0" borderId="25" xfId="0" applyNumberFormat="1" applyFont="1" applyBorder="1" applyAlignment="1">
      <alignment horizontal="center" vertical="center"/>
    </xf>
    <xf numFmtId="2" fontId="23" fillId="0" borderId="29" xfId="0" applyNumberFormat="1" applyFont="1" applyBorder="1" applyAlignment="1">
      <alignment horizontal="left" vertical="center"/>
    </xf>
    <xf numFmtId="2" fontId="1" fillId="0" borderId="29" xfId="0" applyNumberFormat="1" applyFont="1" applyBorder="1" applyAlignment="1">
      <alignment horizontal="left" vertical="center"/>
    </xf>
    <xf numFmtId="2" fontId="22" fillId="0" borderId="29" xfId="0" applyNumberFormat="1" applyFont="1" applyBorder="1" applyAlignment="1">
      <alignment horizontal="left" vertical="center"/>
    </xf>
    <xf numFmtId="0" fontId="1" fillId="0" borderId="29" xfId="0" applyFont="1" applyBorder="1" applyAlignment="1">
      <alignment horizontal="left" vertical="center"/>
    </xf>
    <xf numFmtId="0" fontId="1" fillId="0" borderId="35" xfId="0" applyFont="1" applyBorder="1" applyAlignment="1">
      <alignment/>
    </xf>
    <xf numFmtId="0" fontId="23" fillId="0" borderId="13" xfId="0" applyFont="1" applyBorder="1" applyAlignment="1">
      <alignment/>
    </xf>
    <xf numFmtId="0" fontId="23" fillId="0" borderId="18" xfId="0" applyFont="1" applyBorder="1" applyAlignment="1">
      <alignment/>
    </xf>
    <xf numFmtId="0" fontId="23" fillId="0" borderId="13" xfId="0" applyFont="1" applyBorder="1" applyAlignment="1">
      <alignment horizontal="center"/>
    </xf>
    <xf numFmtId="3" fontId="1" fillId="0" borderId="13" xfId="0" applyNumberFormat="1" applyFont="1" applyBorder="1" applyAlignment="1">
      <alignment horizontal="center" vertical="center" wrapText="1"/>
    </xf>
    <xf numFmtId="3" fontId="1" fillId="0" borderId="38" xfId="0" applyNumberFormat="1" applyFont="1" applyBorder="1" applyAlignment="1">
      <alignment horizontal="right" vertical="center"/>
    </xf>
    <xf numFmtId="3" fontId="1" fillId="0" borderId="37" xfId="0" applyNumberFormat="1" applyFont="1" applyBorder="1" applyAlignment="1">
      <alignment horizontal="right" vertical="center"/>
    </xf>
    <xf numFmtId="3" fontId="1" fillId="0" borderId="39" xfId="0" applyNumberFormat="1" applyFont="1" applyBorder="1" applyAlignment="1">
      <alignment horizontal="right" vertical="center"/>
    </xf>
    <xf numFmtId="0" fontId="22" fillId="0" borderId="34" xfId="0" applyFont="1" applyBorder="1" applyAlignment="1">
      <alignment vertical="center"/>
    </xf>
    <xf numFmtId="0" fontId="22" fillId="0" borderId="34" xfId="0" applyFont="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177" fontId="1" fillId="0" borderId="0" xfId="0" applyNumberFormat="1" applyFont="1" applyAlignment="1">
      <alignment horizontal="center" vertical="center"/>
    </xf>
    <xf numFmtId="3" fontId="22" fillId="0" borderId="28" xfId="0" applyNumberFormat="1" applyFont="1" applyBorder="1" applyAlignment="1">
      <alignment horizontal="center" vertical="center"/>
    </xf>
    <xf numFmtId="2" fontId="23" fillId="0" borderId="18" xfId="0" applyNumberFormat="1" applyFont="1" applyBorder="1" applyAlignment="1">
      <alignment horizontal="left" vertical="center"/>
    </xf>
    <xf numFmtId="2" fontId="1" fillId="0" borderId="18" xfId="0" applyNumberFormat="1" applyFont="1" applyBorder="1" applyAlignment="1">
      <alignment horizontal="left" vertical="center"/>
    </xf>
    <xf numFmtId="0" fontId="1" fillId="0" borderId="23" xfId="0" applyFont="1" applyBorder="1" applyAlignment="1">
      <alignment horizontal="left" vertical="center"/>
    </xf>
    <xf numFmtId="2" fontId="1" fillId="0" borderId="13" xfId="0" applyNumberFormat="1" applyFont="1" applyBorder="1" applyAlignment="1">
      <alignment horizontal="left" vertical="center"/>
    </xf>
    <xf numFmtId="2" fontId="23" fillId="0" borderId="13" xfId="0" applyNumberFormat="1" applyFont="1" applyBorder="1" applyAlignment="1">
      <alignment horizontal="left" vertical="center"/>
    </xf>
    <xf numFmtId="2" fontId="26" fillId="0" borderId="13" xfId="0" applyNumberFormat="1" applyFont="1" applyBorder="1" applyAlignment="1">
      <alignment horizontal="left" vertical="center"/>
    </xf>
    <xf numFmtId="177" fontId="23" fillId="0" borderId="13" xfId="0" applyNumberFormat="1" applyFont="1" applyBorder="1" applyAlignment="1">
      <alignment horizontal="left" vertical="center"/>
    </xf>
    <xf numFmtId="177" fontId="1" fillId="0" borderId="13" xfId="0" applyNumberFormat="1" applyFont="1" applyBorder="1" applyAlignment="1">
      <alignment horizontal="left" vertical="center"/>
    </xf>
    <xf numFmtId="0" fontId="23" fillId="0" borderId="37" xfId="0" applyFont="1" applyBorder="1" applyAlignment="1">
      <alignment horizontal="left" vertical="center"/>
    </xf>
    <xf numFmtId="0" fontId="1" fillId="0" borderId="37" xfId="0" applyFont="1" applyBorder="1" applyAlignment="1">
      <alignment horizontal="right" vertical="center"/>
    </xf>
    <xf numFmtId="3" fontId="1" fillId="0" borderId="40" xfId="0" applyNumberFormat="1" applyFont="1" applyBorder="1" applyAlignment="1">
      <alignment horizontal="right" vertical="center"/>
    </xf>
    <xf numFmtId="2" fontId="1" fillId="2" borderId="29" xfId="0" applyNumberFormat="1" applyFont="1" applyFill="1" applyBorder="1" applyAlignment="1">
      <alignment horizontal="left" vertical="center"/>
    </xf>
    <xf numFmtId="2" fontId="23" fillId="2" borderId="29" xfId="0" applyNumberFormat="1" applyFont="1" applyFill="1" applyBorder="1" applyAlignment="1">
      <alignment horizontal="left" vertical="center"/>
    </xf>
    <xf numFmtId="0" fontId="23" fillId="2" borderId="18" xfId="0" applyFont="1" applyFill="1" applyBorder="1" applyAlignment="1">
      <alignment vertical="center" wrapText="1"/>
    </xf>
    <xf numFmtId="0" fontId="23" fillId="2" borderId="18" xfId="0" applyFont="1" applyFill="1" applyBorder="1" applyAlignment="1">
      <alignment/>
    </xf>
    <xf numFmtId="2" fontId="23" fillId="2" borderId="18" xfId="0" applyNumberFormat="1" applyFont="1" applyFill="1" applyBorder="1" applyAlignment="1">
      <alignment horizontal="left" vertical="center"/>
    </xf>
    <xf numFmtId="2" fontId="1" fillId="2" borderId="18" xfId="0" applyNumberFormat="1" applyFont="1" applyFill="1" applyBorder="1" applyAlignment="1">
      <alignment horizontal="left" vertical="center"/>
    </xf>
    <xf numFmtId="2" fontId="1" fillId="2" borderId="13" xfId="0" applyNumberFormat="1" applyFont="1" applyFill="1" applyBorder="1" applyAlignment="1">
      <alignment horizontal="left" vertical="center"/>
    </xf>
    <xf numFmtId="2" fontId="23" fillId="0" borderId="41" xfId="0" applyNumberFormat="1" applyFont="1" applyBorder="1" applyAlignment="1">
      <alignment horizontal="left" vertical="center"/>
    </xf>
    <xf numFmtId="2" fontId="1" fillId="0" borderId="41" xfId="0" applyNumberFormat="1" applyFont="1" applyBorder="1" applyAlignment="1">
      <alignment horizontal="left" vertical="center"/>
    </xf>
    <xf numFmtId="2" fontId="1" fillId="2" borderId="41" xfId="0" applyNumberFormat="1" applyFont="1" applyFill="1" applyBorder="1" applyAlignment="1">
      <alignment horizontal="left" vertical="center"/>
    </xf>
    <xf numFmtId="2" fontId="1" fillId="0" borderId="42" xfId="0" applyNumberFormat="1" applyFont="1" applyBorder="1" applyAlignment="1">
      <alignment horizontal="left" vertical="center"/>
    </xf>
    <xf numFmtId="0" fontId="1" fillId="0" borderId="18" xfId="0" applyFont="1" applyBorder="1" applyAlignment="1">
      <alignment vertical="center"/>
    </xf>
    <xf numFmtId="0" fontId="1" fillId="0" borderId="26" xfId="0" applyFont="1" applyBorder="1" applyAlignment="1">
      <alignment vertical="center"/>
    </xf>
    <xf numFmtId="0" fontId="1" fillId="0" borderId="43" xfId="0" applyFont="1" applyBorder="1" applyAlignment="1">
      <alignment vertical="center"/>
    </xf>
    <xf numFmtId="0" fontId="1" fillId="0" borderId="22" xfId="0" applyFont="1" applyBorder="1" applyAlignment="1">
      <alignment vertical="center"/>
    </xf>
    <xf numFmtId="0" fontId="1" fillId="0" borderId="29" xfId="0" applyFont="1" applyBorder="1" applyAlignment="1">
      <alignment vertical="center"/>
    </xf>
    <xf numFmtId="3" fontId="20" fillId="0" borderId="29" xfId="0" applyNumberFormat="1" applyFont="1" applyBorder="1" applyAlignment="1">
      <alignment horizontal="right" vertical="center"/>
    </xf>
    <xf numFmtId="0" fontId="1" fillId="0" borderId="11" xfId="40" applyFont="1" applyBorder="1" applyAlignment="1">
      <alignment horizontal="center" vertical="center"/>
      <protection locked="0"/>
    </xf>
    <xf numFmtId="0" fontId="1" fillId="0" borderId="12" xfId="40" applyFont="1" applyBorder="1" applyAlignment="1">
      <alignment horizontal="center" vertical="center"/>
      <protection locked="0"/>
    </xf>
    <xf numFmtId="0" fontId="1" fillId="0" borderId="14" xfId="40" applyFont="1" applyBorder="1" applyAlignment="1">
      <alignment horizontal="center" vertical="center"/>
      <protection locked="0"/>
    </xf>
    <xf numFmtId="0" fontId="1" fillId="0" borderId="25" xfId="0" applyFont="1" applyBorder="1" applyAlignment="1">
      <alignment horizontal="center" vertical="center"/>
    </xf>
    <xf numFmtId="3" fontId="1" fillId="0" borderId="25" xfId="0" applyNumberFormat="1"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vertical="center" wrapText="1"/>
    </xf>
    <xf numFmtId="0" fontId="1" fillId="2" borderId="18" xfId="0" applyFont="1" applyFill="1" applyBorder="1" applyAlignment="1">
      <alignment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xf>
    <xf numFmtId="0" fontId="1" fillId="0" borderId="44" xfId="0" applyFont="1" applyBorder="1" applyAlignment="1">
      <alignment vertical="center"/>
    </xf>
    <xf numFmtId="0" fontId="1" fillId="0" borderId="13" xfId="0" applyFont="1" applyBorder="1" applyAlignment="1">
      <alignment/>
    </xf>
    <xf numFmtId="0" fontId="1" fillId="0" borderId="13" xfId="0" applyFont="1" applyBorder="1" applyAlignment="1">
      <alignment vertical="center"/>
    </xf>
    <xf numFmtId="0" fontId="1" fillId="0" borderId="36" xfId="0" applyFont="1" applyBorder="1" applyAlignment="1">
      <alignment horizontal="center" vertical="center"/>
    </xf>
    <xf numFmtId="3" fontId="1" fillId="0" borderId="13" xfId="0" applyNumberFormat="1" applyFont="1" applyBorder="1" applyAlignment="1">
      <alignment horizontal="left" vertical="center"/>
    </xf>
    <xf numFmtId="0" fontId="1" fillId="0" borderId="36" xfId="0" applyFont="1" applyBorder="1" applyAlignment="1">
      <alignment vertical="center"/>
    </xf>
    <xf numFmtId="0" fontId="1" fillId="2" borderId="29" xfId="0" applyFont="1" applyFill="1" applyBorder="1" applyAlignment="1">
      <alignment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vertic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center" wrapText="1"/>
    </xf>
    <xf numFmtId="2" fontId="1" fillId="0" borderId="18" xfId="0" applyNumberFormat="1" applyFont="1" applyBorder="1" applyAlignment="1">
      <alignment horizontal="center" vertical="center"/>
    </xf>
    <xf numFmtId="4" fontId="1" fillId="0" borderId="41" xfId="0" applyNumberFormat="1" applyFont="1" applyBorder="1" applyAlignment="1">
      <alignment horizontal="left" vertical="center" wrapText="1"/>
    </xf>
    <xf numFmtId="0" fontId="1" fillId="0" borderId="45" xfId="40" applyFont="1" applyBorder="1" applyAlignment="1">
      <alignment horizontal="right" vertical="center"/>
      <protection locked="0"/>
    </xf>
    <xf numFmtId="3" fontId="1" fillId="0" borderId="46" xfId="40" applyNumberFormat="1" applyFont="1" applyBorder="1" applyAlignment="1">
      <alignment horizontal="right" vertical="center"/>
      <protection locked="0"/>
    </xf>
    <xf numFmtId="3" fontId="1" fillId="0" borderId="47" xfId="0" applyNumberFormat="1" applyFont="1" applyBorder="1" applyAlignment="1">
      <alignment horizontal="right" vertical="center"/>
    </xf>
    <xf numFmtId="3" fontId="1" fillId="0" borderId="47" xfId="0" applyNumberFormat="1" applyFont="1" applyBorder="1" applyAlignment="1">
      <alignment horizontal="center" vertical="center"/>
    </xf>
    <xf numFmtId="3" fontId="1" fillId="0" borderId="48" xfId="0" applyNumberFormat="1" applyFont="1" applyBorder="1" applyAlignment="1">
      <alignment horizontal="right" vertical="center"/>
    </xf>
    <xf numFmtId="2" fontId="23" fillId="0" borderId="47" xfId="0" applyNumberFormat="1" applyFont="1" applyBorder="1" applyAlignment="1">
      <alignment horizontal="left" vertical="center"/>
    </xf>
    <xf numFmtId="0" fontId="23" fillId="0" borderId="0" xfId="0" applyFont="1" applyAlignment="1">
      <alignment vertical="top"/>
    </xf>
    <xf numFmtId="0" fontId="0" fillId="0" borderId="46" xfId="0" applyFont="1" applyBorder="1" applyAlignment="1">
      <alignment vertical="top"/>
    </xf>
    <xf numFmtId="0" fontId="0" fillId="0" borderId="13" xfId="0" applyFont="1" applyBorder="1" applyAlignment="1">
      <alignment vertical="top"/>
    </xf>
    <xf numFmtId="0" fontId="0" fillId="0" borderId="45" xfId="0" applyFont="1" applyBorder="1" applyAlignment="1">
      <alignment vertical="top"/>
    </xf>
    <xf numFmtId="2" fontId="22" fillId="0" borderId="49" xfId="0" applyNumberFormat="1" applyFont="1" applyBorder="1" applyAlignment="1">
      <alignment horizontal="left" vertical="center"/>
    </xf>
    <xf numFmtId="2" fontId="1" fillId="0" borderId="16" xfId="0" applyNumberFormat="1" applyFont="1" applyBorder="1" applyAlignment="1">
      <alignment horizontal="left" vertical="center"/>
    </xf>
    <xf numFmtId="2" fontId="23" fillId="0" borderId="50" xfId="0" applyNumberFormat="1" applyFont="1" applyBorder="1" applyAlignment="1">
      <alignment horizontal="left" vertical="center"/>
    </xf>
    <xf numFmtId="0" fontId="1" fillId="0" borderId="51" xfId="0" applyFont="1" applyBorder="1" applyAlignment="1">
      <alignment horizontal="left" vertical="center"/>
    </xf>
    <xf numFmtId="3" fontId="1" fillId="0" borderId="46" xfId="40" applyNumberFormat="1" applyFont="1" applyBorder="1" applyAlignment="1">
      <alignment horizontal="center" vertical="center"/>
      <protection locked="0"/>
    </xf>
    <xf numFmtId="0" fontId="28" fillId="0" borderId="0" xfId="0" applyFont="1" applyAlignment="1">
      <alignment horizontal="center" vertical="center"/>
    </xf>
    <xf numFmtId="0" fontId="20" fillId="0" borderId="10" xfId="0" applyFont="1" applyBorder="1" applyAlignment="1">
      <alignment horizontal="center"/>
    </xf>
    <xf numFmtId="0" fontId="20" fillId="0" borderId="10" xfId="0" applyFont="1" applyBorder="1" applyAlignment="1">
      <alignment horizontal="left"/>
    </xf>
    <xf numFmtId="0" fontId="20" fillId="0" borderId="10" xfId="0" applyFont="1" applyBorder="1" applyAlignment="1">
      <alignment vertical="center"/>
    </xf>
    <xf numFmtId="0" fontId="20" fillId="0" borderId="10" xfId="0" applyFont="1" applyBorder="1" applyAlignment="1">
      <alignment vertical="top"/>
    </xf>
    <xf numFmtId="0" fontId="0" fillId="0" borderId="10" xfId="0" applyFont="1" applyBorder="1" applyAlignment="1">
      <alignment vertical="top"/>
    </xf>
    <xf numFmtId="0" fontId="19" fillId="0" borderId="10" xfId="0" applyFont="1" applyBorder="1" applyAlignment="1">
      <alignment horizontal="left"/>
    </xf>
    <xf numFmtId="0" fontId="20" fillId="0" borderId="0" xfId="0" applyFont="1" applyAlignment="1">
      <alignment horizontal="left"/>
    </xf>
    <xf numFmtId="0" fontId="27" fillId="0" borderId="0" xfId="0" applyFont="1" applyAlignment="1">
      <alignment vertical="top"/>
    </xf>
    <xf numFmtId="0" fontId="27" fillId="0" borderId="0" xfId="0" applyFont="1" applyAlignment="1">
      <alignment horizontal="left" vertical="top"/>
    </xf>
    <xf numFmtId="0" fontId="29" fillId="0" borderId="0" xfId="40" applyFont="1" applyAlignment="1">
      <alignment horizontal="center" vertical="center"/>
      <protection locked="0"/>
    </xf>
    <xf numFmtId="2" fontId="22" fillId="0" borderId="52" xfId="40" applyNumberFormat="1" applyFont="1" applyBorder="1" applyAlignment="1">
      <alignment horizontal="center" vertical="center"/>
      <protection locked="0"/>
    </xf>
    <xf numFmtId="2" fontId="22" fillId="0" borderId="22" xfId="40" applyNumberFormat="1" applyFont="1" applyBorder="1" applyAlignment="1">
      <alignment horizontal="center" vertical="center"/>
      <protection locked="0"/>
    </xf>
    <xf numFmtId="2" fontId="22" fillId="0" borderId="53" xfId="40" applyNumberFormat="1" applyFont="1" applyBorder="1" applyAlignment="1">
      <alignment horizontal="center" vertical="center" wrapText="1"/>
      <protection locked="0"/>
    </xf>
    <xf numFmtId="2" fontId="22" fillId="0" borderId="23" xfId="40" applyNumberFormat="1" applyFont="1" applyBorder="1" applyAlignment="1">
      <alignment horizontal="center" vertical="center"/>
      <protection locked="0"/>
    </xf>
    <xf numFmtId="2" fontId="1" fillId="0" borderId="53" xfId="40" applyNumberFormat="1" applyFont="1" applyBorder="1" applyAlignment="1">
      <alignment horizontal="center" vertical="center"/>
      <protection locked="0"/>
    </xf>
    <xf numFmtId="2" fontId="1" fillId="0" borderId="23" xfId="40" applyNumberFormat="1" applyFont="1" applyBorder="1" applyAlignment="1">
      <alignment horizontal="center" vertical="center"/>
      <protection locked="0"/>
    </xf>
    <xf numFmtId="2" fontId="1" fillId="0" borderId="53" xfId="40" applyNumberFormat="1" applyFont="1" applyBorder="1" applyAlignment="1">
      <alignment horizontal="center" vertical="center" wrapText="1"/>
      <protection locked="0"/>
    </xf>
    <xf numFmtId="0" fontId="29" fillId="0" borderId="0" xfId="0" applyFont="1" applyAlignment="1">
      <alignment horizontal="center" vertical="center"/>
    </xf>
    <xf numFmtId="0" fontId="1" fillId="0" borderId="0" xfId="0" applyFont="1" applyBorder="1" applyAlignment="1">
      <alignment horizontal="left" vertical="center"/>
    </xf>
    <xf numFmtId="2" fontId="1" fillId="0" borderId="52" xfId="0" applyNumberFormat="1" applyFont="1" applyBorder="1" applyAlignment="1">
      <alignment horizontal="center" vertical="center"/>
    </xf>
    <xf numFmtId="2" fontId="1" fillId="0" borderId="54" xfId="0" applyNumberFormat="1" applyFont="1" applyBorder="1" applyAlignment="1">
      <alignment horizontal="center" vertical="center"/>
    </xf>
    <xf numFmtId="2" fontId="1" fillId="0" borderId="53"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53" xfId="0" applyNumberFormat="1" applyFont="1" applyBorder="1" applyAlignment="1">
      <alignment horizontal="center" vertical="center"/>
    </xf>
    <xf numFmtId="2" fontId="1" fillId="0" borderId="55" xfId="0" applyNumberFormat="1" applyFont="1" applyBorder="1" applyAlignment="1">
      <alignment horizontal="center" vertical="center"/>
    </xf>
    <xf numFmtId="0" fontId="1" fillId="0" borderId="12" xfId="0" applyFont="1" applyBorder="1" applyAlignment="1">
      <alignment horizontal="center" vertical="center"/>
    </xf>
    <xf numFmtId="0" fontId="1" fillId="0" borderId="56" xfId="0" applyFont="1" applyBorder="1" applyAlignment="1">
      <alignment horizontal="center" vertical="center"/>
    </xf>
    <xf numFmtId="0" fontId="1" fillId="0" borderId="14"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31"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2" fontId="1" fillId="0" borderId="12"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52"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22" fillId="0" borderId="53" xfId="0" applyNumberFormat="1" applyFont="1" applyBorder="1" applyAlignment="1">
      <alignment horizontal="center" vertical="center" wrapText="1"/>
    </xf>
    <xf numFmtId="2" fontId="22" fillId="0" borderId="55" xfId="0" applyNumberFormat="1" applyFont="1" applyBorder="1" applyAlignment="1">
      <alignment horizontal="center" vertical="center" wrapText="1"/>
    </xf>
    <xf numFmtId="2" fontId="22" fillId="0" borderId="23" xfId="0" applyNumberFormat="1" applyFont="1" applyBorder="1" applyAlignment="1">
      <alignment horizontal="center" vertical="center" wrapText="1"/>
    </xf>
    <xf numFmtId="2" fontId="1" fillId="0" borderId="58"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52"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31"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2" fontId="22" fillId="0" borderId="52" xfId="0" applyNumberFormat="1" applyFont="1" applyBorder="1" applyAlignment="1">
      <alignment horizontal="center" vertical="center"/>
    </xf>
    <xf numFmtId="2" fontId="22" fillId="0" borderId="22" xfId="0" applyNumberFormat="1" applyFont="1" applyBorder="1" applyAlignment="1">
      <alignment horizontal="center" vertical="center"/>
    </xf>
    <xf numFmtId="2" fontId="22" fillId="0" borderId="53" xfId="0" applyNumberFormat="1" applyFont="1" applyBorder="1" applyAlignment="1">
      <alignment horizontal="center" vertical="center"/>
    </xf>
    <xf numFmtId="2" fontId="22" fillId="0" borderId="55" xfId="0" applyNumberFormat="1" applyFont="1" applyBorder="1" applyAlignment="1">
      <alignment horizontal="center" vertical="center"/>
    </xf>
    <xf numFmtId="0" fontId="1" fillId="0" borderId="0" xfId="0" applyFont="1" applyAlignment="1">
      <alignment horizontal="center" vertical="center"/>
    </xf>
    <xf numFmtId="0" fontId="22" fillId="0" borderId="56"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53"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24" xfId="0" applyFont="1" applyBorder="1" applyAlignment="1">
      <alignment horizontal="center" vertical="center"/>
    </xf>
    <xf numFmtId="0" fontId="22" fillId="0" borderId="53" xfId="0" applyFont="1" applyBorder="1" applyAlignment="1">
      <alignment horizontal="center" vertical="center"/>
    </xf>
    <xf numFmtId="0" fontId="22" fillId="0" borderId="55" xfId="0" applyFont="1" applyBorder="1" applyAlignment="1">
      <alignment horizontal="center"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22" fillId="0" borderId="22" xfId="0" applyFont="1" applyBorder="1" applyAlignment="1">
      <alignment horizontal="center" vertical="center"/>
    </xf>
    <xf numFmtId="0" fontId="0" fillId="0" borderId="0" xfId="0" applyFont="1" applyAlignment="1">
      <alignment horizontal="center" vertical="top"/>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showGridLines="0" showZeros="0" tabSelected="1" workbookViewId="0" topLeftCell="A1">
      <selection activeCell="B3" sqref="B3:I3"/>
    </sheetView>
  </sheetViews>
  <sheetFormatPr defaultColWidth="9.33203125" defaultRowHeight="11.25"/>
  <cols>
    <col min="1" max="1" width="4" style="0" customWidth="1"/>
    <col min="2" max="2" width="26.66015625" style="0" customWidth="1"/>
    <col min="3" max="3" width="44.33203125" style="0" customWidth="1"/>
    <col min="4" max="4" width="3.83203125" style="0" customWidth="1"/>
    <col min="5" max="5" width="31" style="0" customWidth="1"/>
    <col min="7" max="7" width="13" style="0" customWidth="1"/>
    <col min="9" max="9" width="15.5" style="0" customWidth="1"/>
  </cols>
  <sheetData>
    <row r="1" spans="1:6" ht="12.75">
      <c r="A1" s="247"/>
      <c r="B1" s="248"/>
      <c r="F1" s="1"/>
    </row>
    <row r="2" spans="1:6" ht="12.75">
      <c r="A2" s="247"/>
      <c r="B2" s="248"/>
      <c r="E2" s="2"/>
      <c r="F2" s="1"/>
    </row>
    <row r="3" spans="2:9" ht="33.75">
      <c r="B3" s="239" t="s">
        <v>0</v>
      </c>
      <c r="C3" s="239"/>
      <c r="D3" s="239"/>
      <c r="E3" s="239"/>
      <c r="F3" s="239"/>
      <c r="G3" s="239"/>
      <c r="H3" s="239"/>
      <c r="I3" s="239"/>
    </row>
    <row r="4" spans="2:6" ht="11.25">
      <c r="B4" s="3"/>
      <c r="E4" s="2"/>
      <c r="F4" s="3"/>
    </row>
    <row r="5" spans="1:9" ht="21.75" customHeight="1">
      <c r="A5" s="4"/>
      <c r="B5" s="5"/>
      <c r="C5" s="6"/>
      <c r="D5" s="6"/>
      <c r="E5" s="6"/>
      <c r="F5" s="1"/>
      <c r="G5" s="1"/>
      <c r="H5" s="1"/>
      <c r="I5" s="1"/>
    </row>
    <row r="6" spans="1:9" ht="19.5" customHeight="1">
      <c r="A6" s="66" t="s">
        <v>1</v>
      </c>
      <c r="B6" s="7" t="s">
        <v>2</v>
      </c>
      <c r="C6" s="8"/>
      <c r="D6" s="67"/>
      <c r="E6" s="9" t="s">
        <v>3</v>
      </c>
      <c r="F6" s="240"/>
      <c r="G6" s="240"/>
      <c r="H6" s="240"/>
      <c r="I6" s="240"/>
    </row>
    <row r="7" spans="1:9" ht="19.5" customHeight="1">
      <c r="A7" s="66" t="s">
        <v>1</v>
      </c>
      <c r="B7" s="7" t="s">
        <v>4</v>
      </c>
      <c r="C7" s="8"/>
      <c r="D7" s="68" t="s">
        <v>1</v>
      </c>
      <c r="E7" s="9" t="s">
        <v>5</v>
      </c>
      <c r="F7" s="241"/>
      <c r="G7" s="241"/>
      <c r="H7" s="241"/>
      <c r="I7" s="242" t="s">
        <v>1</v>
      </c>
    </row>
    <row r="8" spans="1:9" ht="19.5" customHeight="1">
      <c r="A8" s="66" t="s">
        <v>1</v>
      </c>
      <c r="B8" s="7" t="s">
        <v>6</v>
      </c>
      <c r="C8" s="8"/>
      <c r="D8" s="68" t="s">
        <v>1</v>
      </c>
      <c r="E8" s="9" t="s">
        <v>7</v>
      </c>
      <c r="F8" s="241"/>
      <c r="G8" s="241"/>
      <c r="H8" s="241"/>
      <c r="I8" s="241"/>
    </row>
    <row r="9" spans="1:9" ht="19.5" customHeight="1">
      <c r="A9" s="4"/>
      <c r="B9" s="7" t="s">
        <v>8</v>
      </c>
      <c r="C9" s="8"/>
      <c r="D9" s="69" t="s">
        <v>1</v>
      </c>
      <c r="E9" s="9" t="s">
        <v>9</v>
      </c>
      <c r="F9" s="241"/>
      <c r="G9" s="241"/>
      <c r="H9" s="241"/>
      <c r="I9" s="241"/>
    </row>
    <row r="10" spans="1:9" ht="19.5" customHeight="1">
      <c r="A10" s="4"/>
      <c r="B10" s="7" t="s">
        <v>10</v>
      </c>
      <c r="C10" s="8"/>
      <c r="D10" s="69" t="s">
        <v>1</v>
      </c>
      <c r="E10" s="9" t="s">
        <v>11</v>
      </c>
      <c r="F10" s="241"/>
      <c r="G10" s="241"/>
      <c r="H10" s="241"/>
      <c r="I10" s="241"/>
    </row>
    <row r="11" spans="1:9" ht="19.5" customHeight="1">
      <c r="A11" s="4"/>
      <c r="B11" s="7" t="s">
        <v>12</v>
      </c>
      <c r="C11" s="8"/>
      <c r="D11" s="69" t="s">
        <v>1</v>
      </c>
      <c r="E11" s="9" t="s">
        <v>13</v>
      </c>
      <c r="F11" s="241"/>
      <c r="G11" s="241"/>
      <c r="H11" s="241"/>
      <c r="I11" s="241"/>
    </row>
    <row r="12" spans="1:9" ht="19.5" customHeight="1">
      <c r="A12" s="4"/>
      <c r="B12" s="7" t="s">
        <v>14</v>
      </c>
      <c r="C12" s="8"/>
      <c r="D12" s="69" t="s">
        <v>1</v>
      </c>
      <c r="E12" s="9" t="s">
        <v>15</v>
      </c>
      <c r="F12" s="241"/>
      <c r="G12" s="241"/>
      <c r="H12" s="241"/>
      <c r="I12" s="241"/>
    </row>
    <row r="13" spans="1:9" ht="19.5" customHeight="1">
      <c r="A13" s="4"/>
      <c r="B13" s="7" t="s">
        <v>16</v>
      </c>
      <c r="C13" s="8"/>
      <c r="D13" s="69" t="s">
        <v>1</v>
      </c>
      <c r="E13" s="9" t="s">
        <v>17</v>
      </c>
      <c r="F13" s="241"/>
      <c r="G13" s="241"/>
      <c r="H13" s="241"/>
      <c r="I13" s="241"/>
    </row>
    <row r="14" spans="1:9" ht="19.5" customHeight="1">
      <c r="A14" s="4"/>
      <c r="B14" s="7" t="s">
        <v>18</v>
      </c>
      <c r="C14" s="8"/>
      <c r="D14" s="69" t="s">
        <v>1</v>
      </c>
      <c r="E14" s="9" t="s">
        <v>19</v>
      </c>
      <c r="F14" s="241"/>
      <c r="G14" s="241"/>
      <c r="H14" s="241"/>
      <c r="I14" s="241"/>
    </row>
    <row r="15" spans="1:9" ht="19.5" customHeight="1">
      <c r="A15" s="4"/>
      <c r="B15" s="7" t="s">
        <v>20</v>
      </c>
      <c r="C15" s="8"/>
      <c r="D15" s="69" t="s">
        <v>1</v>
      </c>
      <c r="E15" s="9" t="s">
        <v>21</v>
      </c>
      <c r="F15" s="241"/>
      <c r="G15" s="241"/>
      <c r="H15" s="241"/>
      <c r="I15" s="241"/>
    </row>
    <row r="16" spans="1:9" ht="19.5" customHeight="1">
      <c r="A16" s="4"/>
      <c r="B16" s="7" t="s">
        <v>22</v>
      </c>
      <c r="C16" s="10"/>
      <c r="D16" s="69"/>
      <c r="E16" s="9" t="s">
        <v>23</v>
      </c>
      <c r="F16" s="11" t="s">
        <v>24</v>
      </c>
      <c r="G16" s="12"/>
      <c r="H16" s="11" t="s">
        <v>25</v>
      </c>
      <c r="I16" s="12"/>
    </row>
    <row r="17" spans="1:9" ht="19.5" customHeight="1">
      <c r="A17" s="4"/>
      <c r="B17" s="9" t="s">
        <v>26</v>
      </c>
      <c r="C17" s="10"/>
      <c r="D17" s="69"/>
      <c r="E17" s="7"/>
      <c r="F17" s="11" t="s">
        <v>27</v>
      </c>
      <c r="G17" s="12"/>
      <c r="H17" s="11" t="s">
        <v>28</v>
      </c>
      <c r="I17" s="12"/>
    </row>
    <row r="18" spans="1:9" ht="19.5" customHeight="1">
      <c r="A18" s="4"/>
      <c r="B18" s="9" t="s">
        <v>29</v>
      </c>
      <c r="C18" s="10"/>
      <c r="D18" s="69"/>
      <c r="E18" s="7"/>
      <c r="F18" s="11" t="s">
        <v>30</v>
      </c>
      <c r="G18" s="12"/>
      <c r="H18" s="11" t="s">
        <v>31</v>
      </c>
      <c r="I18" s="12"/>
    </row>
    <row r="19" spans="1:9" ht="19.5" customHeight="1">
      <c r="A19" s="4"/>
      <c r="B19" s="7" t="s">
        <v>32</v>
      </c>
      <c r="C19" s="10"/>
      <c r="D19" s="70" t="s">
        <v>1</v>
      </c>
      <c r="E19" s="7" t="s">
        <v>33</v>
      </c>
      <c r="F19" s="241"/>
      <c r="G19" s="243"/>
      <c r="H19" s="244"/>
      <c r="I19" s="245"/>
    </row>
    <row r="20" spans="1:9" ht="13.5">
      <c r="A20" s="4"/>
      <c r="B20" s="7"/>
      <c r="C20" s="6"/>
      <c r="D20" s="6"/>
      <c r="E20" s="7"/>
      <c r="F20" s="246"/>
      <c r="G20" s="246"/>
      <c r="H20" s="246"/>
      <c r="I20" s="246"/>
    </row>
    <row r="21" spans="1:9" ht="13.5">
      <c r="A21" s="4"/>
      <c r="B21" s="7" t="s">
        <v>34</v>
      </c>
      <c r="C21" s="6"/>
      <c r="D21" s="6"/>
      <c r="E21" s="7"/>
      <c r="F21" s="246"/>
      <c r="G21" s="246"/>
      <c r="H21" s="246"/>
      <c r="I21" s="246"/>
    </row>
  </sheetData>
  <mergeCells count="15">
    <mergeCell ref="F20:I20"/>
    <mergeCell ref="F21:I21"/>
    <mergeCell ref="A1:B2"/>
    <mergeCell ref="F13:I13"/>
    <mergeCell ref="F14:I14"/>
    <mergeCell ref="F15:I15"/>
    <mergeCell ref="F19:I19"/>
    <mergeCell ref="F9:I9"/>
    <mergeCell ref="F10:I10"/>
    <mergeCell ref="F11:I11"/>
    <mergeCell ref="F12:I12"/>
    <mergeCell ref="B3:I3"/>
    <mergeCell ref="F6:I6"/>
    <mergeCell ref="F7:I7"/>
    <mergeCell ref="F8:I8"/>
  </mergeCells>
  <printOptions horizontalCentered="1" verticalCentered="1"/>
  <pageMargins left="0.7083333333333334" right="0.7083333333333334" top="0.7479166666666667" bottom="0.7479166666666667" header="0.3145833333333333" footer="0.314583333333333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3"/>
  <sheetViews>
    <sheetView showGridLines="0" showZeros="0" zoomScale="70" zoomScaleNormal="70" workbookViewId="0" topLeftCell="A1">
      <selection activeCell="A1" sqref="A1:L1"/>
    </sheetView>
  </sheetViews>
  <sheetFormatPr defaultColWidth="10" defaultRowHeight="15" customHeight="1"/>
  <cols>
    <col min="1" max="1" width="48.5" style="0" customWidth="1"/>
    <col min="2" max="2" width="5.5" style="0" customWidth="1"/>
    <col min="3" max="5" width="23.5" style="0" customWidth="1"/>
    <col min="6" max="6" width="25.66015625" style="0" customWidth="1"/>
    <col min="7" max="7" width="59.33203125" style="0" bestFit="1" customWidth="1"/>
    <col min="8" max="8" width="6" style="0" customWidth="1"/>
    <col min="9" max="12" width="23.5" style="0" customWidth="1"/>
    <col min="13" max="13" width="26" style="0" customWidth="1"/>
  </cols>
  <sheetData>
    <row r="1" spans="1:12" ht="23.25" customHeight="1">
      <c r="A1" s="257" t="s">
        <v>662</v>
      </c>
      <c r="B1" s="318"/>
      <c r="C1" s="318"/>
      <c r="D1" s="318"/>
      <c r="E1" s="318"/>
      <c r="F1" s="318"/>
      <c r="G1" s="318"/>
      <c r="H1" s="318"/>
      <c r="I1" s="318"/>
      <c r="J1" s="318"/>
      <c r="K1" s="318"/>
      <c r="L1" s="318"/>
    </row>
    <row r="2" spans="1:12" ht="14.25" customHeight="1">
      <c r="A2" s="13"/>
      <c r="B2" s="14" t="s">
        <v>36</v>
      </c>
      <c r="C2" s="13"/>
      <c r="D2" s="13"/>
      <c r="E2" s="13"/>
      <c r="K2" s="13"/>
      <c r="L2" s="13" t="s">
        <v>663</v>
      </c>
    </row>
    <row r="3" spans="1:13" ht="14.25" customHeight="1">
      <c r="A3" s="88"/>
      <c r="B3" s="46"/>
      <c r="C3" s="89"/>
      <c r="D3" s="46"/>
      <c r="E3" s="89"/>
      <c r="F3" s="51"/>
      <c r="G3" s="90" t="s">
        <v>595</v>
      </c>
      <c r="H3" s="2"/>
      <c r="I3" s="2"/>
      <c r="J3" s="51"/>
      <c r="K3" s="13"/>
      <c r="L3" s="13" t="s">
        <v>39</v>
      </c>
      <c r="M3" s="2"/>
    </row>
    <row r="4" spans="1:13" ht="21.75" customHeight="1">
      <c r="A4" s="304" t="s">
        <v>664</v>
      </c>
      <c r="B4" s="307" t="s">
        <v>665</v>
      </c>
      <c r="C4" s="63" t="s">
        <v>666</v>
      </c>
      <c r="D4" s="18" t="s">
        <v>43</v>
      </c>
      <c r="E4" s="18" t="s">
        <v>44</v>
      </c>
      <c r="F4" s="19" t="s">
        <v>45</v>
      </c>
      <c r="G4" s="310" t="s">
        <v>664</v>
      </c>
      <c r="H4" s="307" t="s">
        <v>665</v>
      </c>
      <c r="I4" s="63" t="s">
        <v>666</v>
      </c>
      <c r="J4" s="18" t="s">
        <v>43</v>
      </c>
      <c r="K4" s="18" t="s">
        <v>44</v>
      </c>
      <c r="L4" s="19" t="s">
        <v>45</v>
      </c>
      <c r="M4" s="2"/>
    </row>
    <row r="5" spans="1:12" ht="21.75" customHeight="1">
      <c r="A5" s="306"/>
      <c r="B5" s="309"/>
      <c r="C5" s="91" t="s">
        <v>46</v>
      </c>
      <c r="D5" s="34" t="s">
        <v>47</v>
      </c>
      <c r="E5" s="34" t="s">
        <v>48</v>
      </c>
      <c r="F5" s="165" t="s">
        <v>49</v>
      </c>
      <c r="G5" s="311"/>
      <c r="H5" s="308"/>
      <c r="I5" s="75" t="s">
        <v>46</v>
      </c>
      <c r="J5" s="74" t="s">
        <v>47</v>
      </c>
      <c r="K5" s="74" t="s">
        <v>48</v>
      </c>
      <c r="L5" s="92" t="s">
        <v>49</v>
      </c>
    </row>
    <row r="6" spans="1:13" ht="18" customHeight="1">
      <c r="A6" s="76" t="s">
        <v>667</v>
      </c>
      <c r="B6" s="72">
        <v>1</v>
      </c>
      <c r="C6" s="26">
        <f aca="true" t="shared" si="0" ref="C6:C33">SUM(D6:F6)</f>
        <v>0</v>
      </c>
      <c r="D6" s="26">
        <f>SUM(D7:D21)</f>
        <v>0</v>
      </c>
      <c r="E6" s="27">
        <f>SUM(E7:E21)</f>
        <v>0</v>
      </c>
      <c r="F6" s="94">
        <f>SUM(F7:F21)</f>
        <v>0</v>
      </c>
      <c r="G6" s="192" t="s">
        <v>668</v>
      </c>
      <c r="H6" s="93">
        <v>29</v>
      </c>
      <c r="I6" s="94">
        <f aca="true" t="shared" si="1" ref="I6:I32">SUM(J6:L6)</f>
        <v>0</v>
      </c>
      <c r="J6" s="94"/>
      <c r="K6" s="94"/>
      <c r="L6" s="95"/>
      <c r="M6" s="79"/>
    </row>
    <row r="7" spans="1:13" ht="18" customHeight="1">
      <c r="A7" s="188" t="s">
        <v>669</v>
      </c>
      <c r="B7" s="20">
        <v>2</v>
      </c>
      <c r="C7" s="26">
        <f t="shared" si="0"/>
        <v>0</v>
      </c>
      <c r="D7" s="26"/>
      <c r="E7" s="27"/>
      <c r="F7" s="94"/>
      <c r="G7" s="192" t="s">
        <v>670</v>
      </c>
      <c r="H7" s="93">
        <v>30</v>
      </c>
      <c r="I7" s="94">
        <f t="shared" si="1"/>
        <v>0</v>
      </c>
      <c r="J7" s="94"/>
      <c r="K7" s="94"/>
      <c r="L7" s="95"/>
      <c r="M7" s="79"/>
    </row>
    <row r="8" spans="1:13" ht="18" customHeight="1">
      <c r="A8" s="188" t="s">
        <v>671</v>
      </c>
      <c r="B8" s="20">
        <v>3</v>
      </c>
      <c r="C8" s="26">
        <f t="shared" si="0"/>
        <v>0</v>
      </c>
      <c r="D8" s="26"/>
      <c r="E8" s="27"/>
      <c r="F8" s="94"/>
      <c r="G8" s="192" t="s">
        <v>672</v>
      </c>
      <c r="H8" s="93">
        <v>31</v>
      </c>
      <c r="I8" s="94">
        <f t="shared" si="1"/>
        <v>0</v>
      </c>
      <c r="J8" s="94"/>
      <c r="K8" s="94"/>
      <c r="L8" s="95"/>
      <c r="M8" s="79"/>
    </row>
    <row r="9" spans="1:13" ht="18" customHeight="1">
      <c r="A9" s="188" t="s">
        <v>673</v>
      </c>
      <c r="B9" s="20">
        <v>4</v>
      </c>
      <c r="C9" s="26">
        <f t="shared" si="0"/>
        <v>0</v>
      </c>
      <c r="D9" s="26"/>
      <c r="E9" s="27"/>
      <c r="F9" s="94"/>
      <c r="G9" s="192" t="s">
        <v>674</v>
      </c>
      <c r="H9" s="93">
        <v>32</v>
      </c>
      <c r="I9" s="94">
        <f t="shared" si="1"/>
        <v>0</v>
      </c>
      <c r="J9" s="94"/>
      <c r="K9" s="94"/>
      <c r="L9" s="95"/>
      <c r="M9" s="79"/>
    </row>
    <row r="10" spans="1:13" ht="18" customHeight="1">
      <c r="A10" s="188" t="s">
        <v>675</v>
      </c>
      <c r="B10" s="20">
        <v>5</v>
      </c>
      <c r="C10" s="26">
        <f t="shared" si="0"/>
        <v>0</v>
      </c>
      <c r="D10" s="26"/>
      <c r="E10" s="27"/>
      <c r="F10" s="193"/>
      <c r="G10" s="192" t="s">
        <v>676</v>
      </c>
      <c r="H10" s="93">
        <v>33</v>
      </c>
      <c r="I10" s="94">
        <f t="shared" si="1"/>
        <v>0</v>
      </c>
      <c r="J10" s="94"/>
      <c r="K10" s="94"/>
      <c r="L10" s="95"/>
      <c r="M10" s="79"/>
    </row>
    <row r="11" spans="1:13" ht="18" customHeight="1">
      <c r="A11" s="188" t="s">
        <v>677</v>
      </c>
      <c r="B11" s="20">
        <v>6</v>
      </c>
      <c r="C11" s="26">
        <f t="shared" si="0"/>
        <v>0</v>
      </c>
      <c r="D11" s="26"/>
      <c r="E11" s="27"/>
      <c r="F11" s="94"/>
      <c r="G11" s="192" t="s">
        <v>678</v>
      </c>
      <c r="H11" s="93">
        <v>34</v>
      </c>
      <c r="I11" s="94">
        <f t="shared" si="1"/>
        <v>0</v>
      </c>
      <c r="J11" s="94"/>
      <c r="K11" s="94"/>
      <c r="L11" s="95"/>
      <c r="M11" s="79"/>
    </row>
    <row r="12" spans="1:12" ht="18" customHeight="1">
      <c r="A12" s="188" t="s">
        <v>679</v>
      </c>
      <c r="B12" s="20">
        <v>7</v>
      </c>
      <c r="C12" s="26">
        <f t="shared" si="0"/>
        <v>0</v>
      </c>
      <c r="D12" s="26"/>
      <c r="E12" s="26"/>
      <c r="F12" s="80"/>
      <c r="G12" s="191" t="s">
        <v>680</v>
      </c>
      <c r="H12" s="72">
        <v>35</v>
      </c>
      <c r="I12" s="80">
        <f t="shared" si="1"/>
        <v>0</v>
      </c>
      <c r="J12" s="80"/>
      <c r="K12" s="80"/>
      <c r="L12" s="81"/>
    </row>
    <row r="13" spans="1:12" ht="18" customHeight="1">
      <c r="A13" s="188" t="s">
        <v>681</v>
      </c>
      <c r="B13" s="20">
        <v>8</v>
      </c>
      <c r="C13" s="26">
        <f t="shared" si="0"/>
        <v>0</v>
      </c>
      <c r="D13" s="26"/>
      <c r="E13" s="26"/>
      <c r="F13" s="26"/>
      <c r="G13" s="188" t="s">
        <v>682</v>
      </c>
      <c r="H13" s="20">
        <v>36</v>
      </c>
      <c r="I13" s="26">
        <f t="shared" si="1"/>
        <v>0</v>
      </c>
      <c r="J13" s="26"/>
      <c r="K13" s="26"/>
      <c r="L13" s="27"/>
    </row>
    <row r="14" spans="1:12" ht="18" customHeight="1">
      <c r="A14" s="188" t="s">
        <v>683</v>
      </c>
      <c r="B14" s="20">
        <v>9</v>
      </c>
      <c r="C14" s="26">
        <f t="shared" si="0"/>
        <v>0</v>
      </c>
      <c r="D14" s="26"/>
      <c r="E14" s="26"/>
      <c r="F14" s="26"/>
      <c r="G14" s="188" t="s">
        <v>684</v>
      </c>
      <c r="H14" s="20">
        <v>37</v>
      </c>
      <c r="I14" s="26">
        <f t="shared" si="1"/>
        <v>0</v>
      </c>
      <c r="J14" s="26"/>
      <c r="K14" s="26"/>
      <c r="L14" s="27"/>
    </row>
    <row r="15" spans="1:12" ht="18" customHeight="1">
      <c r="A15" s="188" t="s">
        <v>685</v>
      </c>
      <c r="B15" s="20">
        <v>10</v>
      </c>
      <c r="C15" s="26">
        <f t="shared" si="0"/>
        <v>0</v>
      </c>
      <c r="D15" s="26"/>
      <c r="E15" s="26"/>
      <c r="F15" s="26"/>
      <c r="G15" s="188" t="s">
        <v>686</v>
      </c>
      <c r="H15" s="20">
        <v>38</v>
      </c>
      <c r="I15" s="26">
        <f t="shared" si="1"/>
        <v>0</v>
      </c>
      <c r="J15" s="26"/>
      <c r="K15" s="26"/>
      <c r="L15" s="27"/>
    </row>
    <row r="16" spans="1:12" ht="18" customHeight="1">
      <c r="A16" s="188" t="s">
        <v>687</v>
      </c>
      <c r="B16" s="20">
        <v>11</v>
      </c>
      <c r="C16" s="26">
        <f t="shared" si="0"/>
        <v>0</v>
      </c>
      <c r="D16" s="26"/>
      <c r="E16" s="26"/>
      <c r="F16" s="26"/>
      <c r="G16" s="188" t="s">
        <v>688</v>
      </c>
      <c r="H16" s="20">
        <v>39</v>
      </c>
      <c r="I16" s="26">
        <f t="shared" si="1"/>
        <v>0</v>
      </c>
      <c r="J16" s="26"/>
      <c r="K16" s="26"/>
      <c r="L16" s="83"/>
    </row>
    <row r="17" spans="1:12" ht="18" customHeight="1">
      <c r="A17" s="188" t="s">
        <v>689</v>
      </c>
      <c r="B17" s="20">
        <v>12</v>
      </c>
      <c r="C17" s="26">
        <f t="shared" si="0"/>
        <v>0</v>
      </c>
      <c r="D17" s="26"/>
      <c r="E17" s="26"/>
      <c r="F17" s="26"/>
      <c r="G17" s="188" t="s">
        <v>690</v>
      </c>
      <c r="H17" s="20">
        <v>40</v>
      </c>
      <c r="I17" s="26">
        <f t="shared" si="1"/>
        <v>0</v>
      </c>
      <c r="J17" s="26">
        <f>SUM(J18:J22)</f>
        <v>0</v>
      </c>
      <c r="K17" s="27">
        <f>SUM(K18:K22)</f>
        <v>0</v>
      </c>
      <c r="L17" s="27">
        <f>SUM(L18:L22)</f>
        <v>0</v>
      </c>
    </row>
    <row r="18" spans="1:12" ht="18" customHeight="1">
      <c r="A18" s="188" t="s">
        <v>691</v>
      </c>
      <c r="B18" s="20">
        <v>13</v>
      </c>
      <c r="C18" s="26">
        <f t="shared" si="0"/>
        <v>0</v>
      </c>
      <c r="D18" s="26"/>
      <c r="E18" s="26"/>
      <c r="F18" s="26"/>
      <c r="G18" s="188" t="s">
        <v>692</v>
      </c>
      <c r="H18" s="20">
        <v>41</v>
      </c>
      <c r="I18" s="26">
        <f t="shared" si="1"/>
        <v>0</v>
      </c>
      <c r="J18" s="26"/>
      <c r="K18" s="26"/>
      <c r="L18" s="81"/>
    </row>
    <row r="19" spans="1:12" ht="18" customHeight="1">
      <c r="A19" s="188" t="s">
        <v>693</v>
      </c>
      <c r="B19" s="20">
        <v>14</v>
      </c>
      <c r="C19" s="26">
        <f t="shared" si="0"/>
        <v>0</v>
      </c>
      <c r="D19" s="26"/>
      <c r="E19" s="26"/>
      <c r="F19" s="26"/>
      <c r="G19" s="188" t="s">
        <v>694</v>
      </c>
      <c r="H19" s="20">
        <v>42</v>
      </c>
      <c r="I19" s="26">
        <f t="shared" si="1"/>
        <v>0</v>
      </c>
      <c r="J19" s="26"/>
      <c r="K19" s="26"/>
      <c r="L19" s="27"/>
    </row>
    <row r="20" spans="1:12" ht="18" customHeight="1">
      <c r="A20" s="188" t="s">
        <v>695</v>
      </c>
      <c r="B20" s="20">
        <v>15</v>
      </c>
      <c r="C20" s="26">
        <f t="shared" si="0"/>
        <v>0</v>
      </c>
      <c r="D20" s="26"/>
      <c r="E20" s="26"/>
      <c r="F20" s="26"/>
      <c r="G20" s="188" t="s">
        <v>696</v>
      </c>
      <c r="H20" s="20">
        <v>43</v>
      </c>
      <c r="I20" s="26">
        <f t="shared" si="1"/>
        <v>0</v>
      </c>
      <c r="J20" s="26"/>
      <c r="K20" s="26"/>
      <c r="L20" s="27"/>
    </row>
    <row r="21" spans="1:12" ht="18" customHeight="1">
      <c r="A21" s="188" t="s">
        <v>697</v>
      </c>
      <c r="B21" s="20">
        <v>16</v>
      </c>
      <c r="C21" s="26">
        <f t="shared" si="0"/>
        <v>0</v>
      </c>
      <c r="D21" s="26"/>
      <c r="E21" s="26"/>
      <c r="F21" s="26"/>
      <c r="G21" s="188" t="s">
        <v>698</v>
      </c>
      <c r="H21" s="20">
        <v>44</v>
      </c>
      <c r="I21" s="26">
        <f t="shared" si="1"/>
        <v>0</v>
      </c>
      <c r="J21" s="26"/>
      <c r="K21" s="26"/>
      <c r="L21" s="27"/>
    </row>
    <row r="22" spans="1:12" ht="21.75" customHeight="1">
      <c r="A22" s="47" t="s">
        <v>699</v>
      </c>
      <c r="B22" s="20">
        <v>17</v>
      </c>
      <c r="C22" s="26">
        <f t="shared" si="0"/>
        <v>0</v>
      </c>
      <c r="D22" s="26">
        <f>SUM(D23:D33,J6:J7,J12:J17,J23:J24)</f>
        <v>0</v>
      </c>
      <c r="E22" s="26">
        <f>SUM(E23:E33,K6:K7,K12:K17,K23:K24)</f>
        <v>0</v>
      </c>
      <c r="F22" s="26">
        <f>SUM(F23:F33,L6:L7,L12:L17,L23:L24)</f>
        <v>0</v>
      </c>
      <c r="G22" s="188" t="s">
        <v>700</v>
      </c>
      <c r="H22" s="20">
        <v>45</v>
      </c>
      <c r="I22" s="26">
        <f t="shared" si="1"/>
        <v>0</v>
      </c>
      <c r="J22" s="26"/>
      <c r="K22" s="26"/>
      <c r="L22" s="27"/>
    </row>
    <row r="23" spans="1:12" ht="18" customHeight="1">
      <c r="A23" s="188" t="s">
        <v>701</v>
      </c>
      <c r="B23" s="20">
        <v>18</v>
      </c>
      <c r="C23" s="26">
        <f t="shared" si="0"/>
        <v>0</v>
      </c>
      <c r="D23" s="26"/>
      <c r="E23" s="26"/>
      <c r="F23" s="26"/>
      <c r="G23" s="188" t="s">
        <v>702</v>
      </c>
      <c r="H23" s="20">
        <v>46</v>
      </c>
      <c r="I23" s="26">
        <f t="shared" si="1"/>
        <v>0</v>
      </c>
      <c r="J23" s="26"/>
      <c r="K23" s="26"/>
      <c r="L23" s="27"/>
    </row>
    <row r="24" spans="1:12" ht="18" customHeight="1">
      <c r="A24" s="188" t="s">
        <v>703</v>
      </c>
      <c r="B24" s="20">
        <v>19</v>
      </c>
      <c r="C24" s="26">
        <f t="shared" si="0"/>
        <v>0</v>
      </c>
      <c r="D24" s="26"/>
      <c r="E24" s="26"/>
      <c r="F24" s="26"/>
      <c r="G24" s="188" t="s">
        <v>704</v>
      </c>
      <c r="H24" s="20">
        <v>47</v>
      </c>
      <c r="I24" s="26">
        <f t="shared" si="1"/>
        <v>0</v>
      </c>
      <c r="J24" s="26"/>
      <c r="K24" s="26"/>
      <c r="L24" s="27"/>
    </row>
    <row r="25" spans="1:12" ht="18" customHeight="1">
      <c r="A25" s="188" t="s">
        <v>705</v>
      </c>
      <c r="B25" s="20">
        <v>20</v>
      </c>
      <c r="C25" s="26">
        <f t="shared" si="0"/>
        <v>0</v>
      </c>
      <c r="D25" s="26"/>
      <c r="E25" s="26"/>
      <c r="F25" s="26"/>
      <c r="G25" s="49" t="s">
        <v>706</v>
      </c>
      <c r="H25" s="20">
        <v>48</v>
      </c>
      <c r="I25" s="26">
        <f t="shared" si="1"/>
        <v>0</v>
      </c>
      <c r="J25" s="26">
        <f>SUM(J26,J28:J31)</f>
        <v>0</v>
      </c>
      <c r="K25" s="26">
        <f>SUM(K26,K28:K31)</f>
        <v>0</v>
      </c>
      <c r="L25" s="27">
        <f>SUM(L26,L28:L31)</f>
        <v>0</v>
      </c>
    </row>
    <row r="26" spans="1:12" ht="18" customHeight="1">
      <c r="A26" s="188" t="s">
        <v>707</v>
      </c>
      <c r="B26" s="20">
        <v>21</v>
      </c>
      <c r="C26" s="26">
        <f t="shared" si="0"/>
        <v>0</v>
      </c>
      <c r="D26" s="26"/>
      <c r="E26" s="26"/>
      <c r="F26" s="26"/>
      <c r="G26" s="188" t="s">
        <v>708</v>
      </c>
      <c r="H26" s="20">
        <v>49</v>
      </c>
      <c r="I26" s="26">
        <f t="shared" si="1"/>
        <v>0</v>
      </c>
      <c r="J26" s="26"/>
      <c r="K26" s="26"/>
      <c r="L26" s="27"/>
    </row>
    <row r="27" spans="1:12" ht="18" customHeight="1">
      <c r="A27" s="188" t="s">
        <v>709</v>
      </c>
      <c r="B27" s="20">
        <v>22</v>
      </c>
      <c r="C27" s="26">
        <f t="shared" si="0"/>
        <v>0</v>
      </c>
      <c r="D27" s="26"/>
      <c r="E27" s="26"/>
      <c r="F27" s="26"/>
      <c r="G27" s="188" t="s">
        <v>710</v>
      </c>
      <c r="H27" s="20">
        <v>50</v>
      </c>
      <c r="I27" s="26">
        <f t="shared" si="1"/>
        <v>0</v>
      </c>
      <c r="J27" s="26"/>
      <c r="K27" s="26"/>
      <c r="L27" s="27"/>
    </row>
    <row r="28" spans="1:12" ht="18" customHeight="1">
      <c r="A28" s="188" t="s">
        <v>711</v>
      </c>
      <c r="B28" s="20">
        <v>23</v>
      </c>
      <c r="C28" s="26">
        <f t="shared" si="0"/>
        <v>0</v>
      </c>
      <c r="D28" s="26"/>
      <c r="E28" s="26"/>
      <c r="F28" s="26"/>
      <c r="G28" s="188" t="s">
        <v>712</v>
      </c>
      <c r="H28" s="20">
        <v>51</v>
      </c>
      <c r="I28" s="26">
        <f t="shared" si="1"/>
        <v>0</v>
      </c>
      <c r="J28" s="26"/>
      <c r="K28" s="26"/>
      <c r="L28" s="27"/>
    </row>
    <row r="29" spans="1:12" ht="18" customHeight="1">
      <c r="A29" s="188" t="s">
        <v>713</v>
      </c>
      <c r="B29" s="20">
        <v>24</v>
      </c>
      <c r="C29" s="26">
        <f t="shared" si="0"/>
        <v>0</v>
      </c>
      <c r="D29" s="26"/>
      <c r="E29" s="26"/>
      <c r="F29" s="26"/>
      <c r="G29" s="188" t="s">
        <v>714</v>
      </c>
      <c r="H29" s="20">
        <v>52</v>
      </c>
      <c r="I29" s="26">
        <f t="shared" si="1"/>
        <v>0</v>
      </c>
      <c r="J29" s="26"/>
      <c r="K29" s="26"/>
      <c r="L29" s="27"/>
    </row>
    <row r="30" spans="1:13" ht="18" customHeight="1">
      <c r="A30" s="188" t="s">
        <v>715</v>
      </c>
      <c r="B30" s="20">
        <v>25</v>
      </c>
      <c r="C30" s="26">
        <f t="shared" si="0"/>
        <v>0</v>
      </c>
      <c r="D30" s="26"/>
      <c r="E30" s="26"/>
      <c r="F30" s="26"/>
      <c r="G30" s="188" t="s">
        <v>716</v>
      </c>
      <c r="H30" s="20">
        <v>53</v>
      </c>
      <c r="I30" s="26">
        <f t="shared" si="1"/>
        <v>0</v>
      </c>
      <c r="J30" s="26"/>
      <c r="K30" s="26"/>
      <c r="L30" s="27"/>
      <c r="M30" s="2"/>
    </row>
    <row r="31" spans="1:13" ht="18" customHeight="1">
      <c r="A31" s="188" t="s">
        <v>717</v>
      </c>
      <c r="B31" s="20">
        <v>26</v>
      </c>
      <c r="C31" s="26">
        <f t="shared" si="0"/>
        <v>0</v>
      </c>
      <c r="D31" s="26"/>
      <c r="E31" s="26"/>
      <c r="F31" s="26"/>
      <c r="G31" s="188" t="s">
        <v>718</v>
      </c>
      <c r="H31" s="20">
        <v>54</v>
      </c>
      <c r="I31" s="26">
        <f t="shared" si="1"/>
        <v>0</v>
      </c>
      <c r="J31" s="26"/>
      <c r="K31" s="26"/>
      <c r="L31" s="27"/>
      <c r="M31" s="2"/>
    </row>
    <row r="32" spans="1:12" ht="18" customHeight="1">
      <c r="A32" s="189" t="s">
        <v>719</v>
      </c>
      <c r="B32" s="74">
        <v>27</v>
      </c>
      <c r="C32" s="82">
        <f t="shared" si="0"/>
        <v>0</v>
      </c>
      <c r="D32" s="82"/>
      <c r="E32" s="82"/>
      <c r="F32" s="82"/>
      <c r="G32" s="64" t="s">
        <v>720</v>
      </c>
      <c r="H32" s="20">
        <v>55</v>
      </c>
      <c r="I32" s="26">
        <f t="shared" si="1"/>
        <v>0</v>
      </c>
      <c r="J32" s="26">
        <f>SUM(D6,D22,J25)</f>
        <v>0</v>
      </c>
      <c r="K32" s="26">
        <f>SUM(E6,E22,K25)</f>
        <v>0</v>
      </c>
      <c r="L32" s="27">
        <f>SUM(F6,F22,L25)</f>
        <v>0</v>
      </c>
    </row>
    <row r="33" spans="1:12" ht="18" customHeight="1">
      <c r="A33" s="190" t="s">
        <v>721</v>
      </c>
      <c r="B33" s="96">
        <v>28</v>
      </c>
      <c r="C33" s="97">
        <f t="shared" si="0"/>
        <v>0</v>
      </c>
      <c r="D33" s="97"/>
      <c r="E33" s="97"/>
      <c r="F33" s="97"/>
      <c r="G33" s="50"/>
      <c r="H33" s="98"/>
      <c r="I33" s="31"/>
      <c r="J33" s="31"/>
      <c r="K33" s="31"/>
      <c r="L33" s="99"/>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mergeCells count="5">
    <mergeCell ref="A1:L1"/>
    <mergeCell ref="A4:A5"/>
    <mergeCell ref="B4:B5"/>
    <mergeCell ref="G4:G5"/>
    <mergeCell ref="H4:H5"/>
  </mergeCells>
  <printOptions horizontalCentered="1" verticalCentered="1"/>
  <pageMargins left="0.7479166666666667" right="0.7479166666666667" top="0.5902777777777778" bottom="0.5902777777777778" header="0" footer="0"/>
  <pageSetup blackAndWhite="1" firstPageNumber="1" useFirstPageNumber="1"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showGridLines="0" showZeros="0" zoomScale="70" zoomScaleNormal="70" workbookViewId="0" topLeftCell="C18">
      <selection activeCell="J54" sqref="J54"/>
    </sheetView>
  </sheetViews>
  <sheetFormatPr defaultColWidth="10" defaultRowHeight="15" customHeight="1"/>
  <cols>
    <col min="1" max="1" width="89.33203125" style="109" bestFit="1" customWidth="1"/>
    <col min="2" max="2" width="5.66015625" style="109" customWidth="1"/>
    <col min="3" max="6" width="27.66015625" style="109" customWidth="1"/>
    <col min="7" max="7" width="89.33203125" style="109" bestFit="1" customWidth="1"/>
    <col min="8" max="8" width="6.66015625" style="109" customWidth="1"/>
    <col min="9" max="12" width="27.66015625" style="109" customWidth="1"/>
    <col min="13" max="13" width="1.171875" style="109" customWidth="1"/>
    <col min="14" max="16384" width="10" style="109" bestFit="1" customWidth="1"/>
  </cols>
  <sheetData>
    <row r="1" spans="1:12" ht="28.5" customHeight="1">
      <c r="A1" s="249" t="s">
        <v>35</v>
      </c>
      <c r="B1" s="249"/>
      <c r="C1" s="249"/>
      <c r="D1" s="249"/>
      <c r="E1" s="249"/>
      <c r="F1" s="249"/>
      <c r="G1" s="249"/>
      <c r="H1" s="249"/>
      <c r="I1" s="249"/>
      <c r="J1" s="249"/>
      <c r="K1" s="249"/>
      <c r="L1" s="249"/>
    </row>
    <row r="2" spans="1:12" ht="13.5" customHeight="1">
      <c r="A2" s="132"/>
      <c r="B2" s="142" t="s">
        <v>36</v>
      </c>
      <c r="C2" s="132"/>
      <c r="D2" s="132"/>
      <c r="E2" s="132"/>
      <c r="F2" s="141"/>
      <c r="G2" s="132"/>
      <c r="I2" s="140"/>
      <c r="J2" s="132"/>
      <c r="K2" s="132"/>
      <c r="L2" s="132" t="s">
        <v>37</v>
      </c>
    </row>
    <row r="3" spans="1:12" ht="18" customHeight="1">
      <c r="A3" s="139" t="s">
        <v>38</v>
      </c>
      <c r="B3" s="138" t="s">
        <v>36</v>
      </c>
      <c r="C3" s="134"/>
      <c r="D3" s="137"/>
      <c r="E3" s="134"/>
      <c r="F3" s="136">
        <v>42369</v>
      </c>
      <c r="G3" s="135"/>
      <c r="H3" s="134"/>
      <c r="I3" s="134"/>
      <c r="J3" s="133"/>
      <c r="K3" s="133"/>
      <c r="L3" s="132" t="s">
        <v>39</v>
      </c>
    </row>
    <row r="4" spans="1:12" ht="21.75" customHeight="1">
      <c r="A4" s="250" t="s">
        <v>40</v>
      </c>
      <c r="B4" s="252" t="s">
        <v>41</v>
      </c>
      <c r="C4" s="194" t="s">
        <v>42</v>
      </c>
      <c r="D4" s="194" t="s">
        <v>43</v>
      </c>
      <c r="E4" s="194" t="s">
        <v>44</v>
      </c>
      <c r="F4" s="194" t="s">
        <v>45</v>
      </c>
      <c r="G4" s="254" t="s">
        <v>40</v>
      </c>
      <c r="H4" s="256" t="s">
        <v>41</v>
      </c>
      <c r="I4" s="194" t="s">
        <v>42</v>
      </c>
      <c r="J4" s="194" t="s">
        <v>43</v>
      </c>
      <c r="K4" s="194" t="s">
        <v>44</v>
      </c>
      <c r="L4" s="195" t="s">
        <v>45</v>
      </c>
    </row>
    <row r="5" spans="1:12" ht="21.75" customHeight="1">
      <c r="A5" s="251"/>
      <c r="B5" s="253"/>
      <c r="C5" s="114" t="s">
        <v>46</v>
      </c>
      <c r="D5" s="114" t="s">
        <v>47</v>
      </c>
      <c r="E5" s="114" t="s">
        <v>48</v>
      </c>
      <c r="F5" s="114" t="s">
        <v>49</v>
      </c>
      <c r="G5" s="255"/>
      <c r="H5" s="255"/>
      <c r="I5" s="114" t="s">
        <v>46</v>
      </c>
      <c r="J5" s="114" t="s">
        <v>47</v>
      </c>
      <c r="K5" s="114" t="s">
        <v>48</v>
      </c>
      <c r="L5" s="196" t="s">
        <v>49</v>
      </c>
    </row>
    <row r="6" spans="1:13" ht="18" customHeight="1">
      <c r="A6" s="129" t="s">
        <v>50</v>
      </c>
      <c r="B6" s="114">
        <v>1</v>
      </c>
      <c r="C6" s="131" t="s">
        <v>51</v>
      </c>
      <c r="D6" s="131" t="s">
        <v>51</v>
      </c>
      <c r="E6" s="131" t="s">
        <v>51</v>
      </c>
      <c r="F6" s="131" t="s">
        <v>51</v>
      </c>
      <c r="G6" s="128" t="s">
        <v>52</v>
      </c>
      <c r="H6" s="114">
        <v>73</v>
      </c>
      <c r="I6" s="122" t="s">
        <v>51</v>
      </c>
      <c r="J6" s="122" t="s">
        <v>51</v>
      </c>
      <c r="K6" s="131" t="s">
        <v>51</v>
      </c>
      <c r="L6" s="121" t="s">
        <v>51</v>
      </c>
      <c r="M6" s="119"/>
    </row>
    <row r="7" spans="1:13" ht="18" customHeight="1">
      <c r="A7" s="126" t="s">
        <v>53</v>
      </c>
      <c r="B7" s="114">
        <v>2</v>
      </c>
      <c r="C7" s="116">
        <f>SUM(D7:F7)</f>
        <v>0</v>
      </c>
      <c r="D7" s="116"/>
      <c r="E7" s="116"/>
      <c r="F7" s="116"/>
      <c r="G7" s="118" t="s">
        <v>54</v>
      </c>
      <c r="H7" s="114">
        <v>74</v>
      </c>
      <c r="I7" s="116">
        <f>SUM(J7:L7)</f>
        <v>0</v>
      </c>
      <c r="J7" s="116"/>
      <c r="K7" s="116"/>
      <c r="L7" s="115"/>
      <c r="M7" s="119"/>
    </row>
    <row r="8" spans="1:13" ht="18" customHeight="1">
      <c r="A8" s="126" t="s">
        <v>55</v>
      </c>
      <c r="B8" s="114">
        <v>3</v>
      </c>
      <c r="C8" s="122" t="s">
        <v>51</v>
      </c>
      <c r="D8" s="122" t="s">
        <v>51</v>
      </c>
      <c r="E8" s="122" t="s">
        <v>51</v>
      </c>
      <c r="F8" s="122" t="s">
        <v>51</v>
      </c>
      <c r="G8" s="126" t="s">
        <v>56</v>
      </c>
      <c r="H8" s="114">
        <v>75</v>
      </c>
      <c r="I8" s="122" t="s">
        <v>51</v>
      </c>
      <c r="J8" s="122" t="s">
        <v>51</v>
      </c>
      <c r="K8" s="122" t="s">
        <v>51</v>
      </c>
      <c r="L8" s="121" t="s">
        <v>51</v>
      </c>
      <c r="M8" s="119"/>
    </row>
    <row r="9" spans="1:13" ht="18" customHeight="1">
      <c r="A9" s="126" t="s">
        <v>57</v>
      </c>
      <c r="B9" s="114">
        <v>4</v>
      </c>
      <c r="C9" s="122" t="s">
        <v>51</v>
      </c>
      <c r="D9" s="122" t="s">
        <v>51</v>
      </c>
      <c r="E9" s="122" t="s">
        <v>51</v>
      </c>
      <c r="F9" s="122" t="s">
        <v>51</v>
      </c>
      <c r="G9" s="126" t="s">
        <v>58</v>
      </c>
      <c r="H9" s="114">
        <v>76</v>
      </c>
      <c r="I9" s="122" t="s">
        <v>51</v>
      </c>
      <c r="J9" s="122" t="s">
        <v>51</v>
      </c>
      <c r="K9" s="122" t="s">
        <v>51</v>
      </c>
      <c r="L9" s="121" t="s">
        <v>51</v>
      </c>
      <c r="M9" s="119"/>
    </row>
    <row r="10" spans="1:13" ht="18" customHeight="1">
      <c r="A10" s="126" t="s">
        <v>59</v>
      </c>
      <c r="B10" s="114">
        <v>5</v>
      </c>
      <c r="C10" s="116">
        <f>SUM(D10:F10)</f>
        <v>0</v>
      </c>
      <c r="D10" s="122"/>
      <c r="E10" s="122"/>
      <c r="F10" s="122"/>
      <c r="G10" s="126" t="s">
        <v>60</v>
      </c>
      <c r="H10" s="114">
        <v>77</v>
      </c>
      <c r="I10" s="122" t="s">
        <v>51</v>
      </c>
      <c r="J10" s="122" t="s">
        <v>51</v>
      </c>
      <c r="K10" s="122" t="s">
        <v>51</v>
      </c>
      <c r="L10" s="121" t="s">
        <v>51</v>
      </c>
      <c r="M10" s="119"/>
    </row>
    <row r="11" spans="1:13" ht="18" customHeight="1">
      <c r="A11" s="126" t="s">
        <v>61</v>
      </c>
      <c r="B11" s="114">
        <v>6</v>
      </c>
      <c r="C11" s="116">
        <f>SUM(D11:F11)</f>
        <v>0</v>
      </c>
      <c r="D11" s="116"/>
      <c r="E11" s="116"/>
      <c r="F11" s="116"/>
      <c r="G11" s="126" t="s">
        <v>62</v>
      </c>
      <c r="H11" s="114">
        <v>78</v>
      </c>
      <c r="I11" s="116">
        <f>SUM(J11:L11)</f>
        <v>0</v>
      </c>
      <c r="J11" s="116"/>
      <c r="K11" s="116"/>
      <c r="L11" s="115"/>
      <c r="M11" s="119"/>
    </row>
    <row r="12" spans="1:13" ht="18" customHeight="1">
      <c r="A12" s="126" t="s">
        <v>63</v>
      </c>
      <c r="B12" s="114">
        <v>7</v>
      </c>
      <c r="C12" s="116">
        <f>SUM(D12:F12)</f>
        <v>0</v>
      </c>
      <c r="D12" s="116"/>
      <c r="E12" s="116"/>
      <c r="F12" s="116"/>
      <c r="G12" s="126" t="s">
        <v>64</v>
      </c>
      <c r="H12" s="114">
        <v>79</v>
      </c>
      <c r="I12" s="116">
        <f>SUM(J12:L12)</f>
        <v>0</v>
      </c>
      <c r="J12" s="122"/>
      <c r="K12" s="122"/>
      <c r="L12" s="121"/>
      <c r="M12" s="119"/>
    </row>
    <row r="13" spans="1:13" ht="18" customHeight="1">
      <c r="A13" s="126" t="s">
        <v>65</v>
      </c>
      <c r="B13" s="114">
        <v>8</v>
      </c>
      <c r="C13" s="116">
        <f>SUM(D13:F13)</f>
        <v>0</v>
      </c>
      <c r="D13" s="116"/>
      <c r="E13" s="116"/>
      <c r="F13" s="116"/>
      <c r="G13" s="126" t="s">
        <v>66</v>
      </c>
      <c r="H13" s="114">
        <v>80</v>
      </c>
      <c r="I13" s="116">
        <f>SUM(J13:L13)</f>
        <v>0</v>
      </c>
      <c r="J13" s="116"/>
      <c r="K13" s="116"/>
      <c r="L13" s="115"/>
      <c r="M13" s="119"/>
    </row>
    <row r="14" spans="1:13" ht="18" customHeight="1">
      <c r="A14" s="126" t="s">
        <v>67</v>
      </c>
      <c r="B14" s="114">
        <v>9</v>
      </c>
      <c r="C14" s="116">
        <f>SUM(D14:F14)</f>
        <v>0</v>
      </c>
      <c r="D14" s="116"/>
      <c r="E14" s="116"/>
      <c r="F14" s="116"/>
      <c r="G14" s="126" t="s">
        <v>68</v>
      </c>
      <c r="H14" s="114">
        <v>81</v>
      </c>
      <c r="I14" s="116">
        <f>SUM(J14:L14)</f>
        <v>0</v>
      </c>
      <c r="J14" s="116"/>
      <c r="K14" s="116"/>
      <c r="L14" s="115"/>
      <c r="M14" s="119"/>
    </row>
    <row r="15" spans="1:13" ht="18" customHeight="1">
      <c r="A15" s="126" t="s">
        <v>69</v>
      </c>
      <c r="B15" s="114">
        <v>10</v>
      </c>
      <c r="C15" s="122" t="s">
        <v>51</v>
      </c>
      <c r="D15" s="122" t="s">
        <v>51</v>
      </c>
      <c r="E15" s="122" t="s">
        <v>51</v>
      </c>
      <c r="F15" s="122" t="s">
        <v>51</v>
      </c>
      <c r="G15" s="118" t="s">
        <v>70</v>
      </c>
      <c r="H15" s="114">
        <v>82</v>
      </c>
      <c r="I15" s="116">
        <f>SUM(J15:L15)</f>
        <v>0</v>
      </c>
      <c r="J15" s="116"/>
      <c r="K15" s="116"/>
      <c r="L15" s="115"/>
      <c r="M15" s="119"/>
    </row>
    <row r="16" spans="1:13" ht="18" customHeight="1">
      <c r="A16" s="126" t="s">
        <v>71</v>
      </c>
      <c r="B16" s="114">
        <v>11</v>
      </c>
      <c r="C16" s="122" t="s">
        <v>51</v>
      </c>
      <c r="D16" s="122" t="s">
        <v>51</v>
      </c>
      <c r="E16" s="122" t="s">
        <v>51</v>
      </c>
      <c r="F16" s="122" t="s">
        <v>51</v>
      </c>
      <c r="G16" s="118" t="s">
        <v>72</v>
      </c>
      <c r="H16" s="114">
        <v>83</v>
      </c>
      <c r="I16" s="122" t="s">
        <v>51</v>
      </c>
      <c r="J16" s="122" t="s">
        <v>51</v>
      </c>
      <c r="K16" s="122" t="s">
        <v>51</v>
      </c>
      <c r="L16" s="121" t="s">
        <v>51</v>
      </c>
      <c r="M16" s="119"/>
    </row>
    <row r="17" spans="1:13" ht="18" customHeight="1">
      <c r="A17" s="126" t="s">
        <v>73</v>
      </c>
      <c r="B17" s="114">
        <v>12</v>
      </c>
      <c r="C17" s="122" t="s">
        <v>51</v>
      </c>
      <c r="D17" s="122" t="s">
        <v>51</v>
      </c>
      <c r="E17" s="122" t="s">
        <v>51</v>
      </c>
      <c r="F17" s="122" t="s">
        <v>51</v>
      </c>
      <c r="G17" s="118" t="s">
        <v>74</v>
      </c>
      <c r="H17" s="114">
        <v>84</v>
      </c>
      <c r="I17" s="122" t="s">
        <v>51</v>
      </c>
      <c r="J17" s="122" t="s">
        <v>51</v>
      </c>
      <c r="K17" s="122" t="s">
        <v>51</v>
      </c>
      <c r="L17" s="121" t="s">
        <v>51</v>
      </c>
      <c r="M17" s="119"/>
    </row>
    <row r="18" spans="1:13" ht="18" customHeight="1">
      <c r="A18" s="126" t="s">
        <v>75</v>
      </c>
      <c r="B18" s="114">
        <v>13</v>
      </c>
      <c r="C18" s="116">
        <f>SUM(D18:F18)</f>
        <v>0</v>
      </c>
      <c r="D18" s="116"/>
      <c r="E18" s="116"/>
      <c r="F18" s="116"/>
      <c r="G18" s="118" t="s">
        <v>76</v>
      </c>
      <c r="H18" s="114">
        <v>85</v>
      </c>
      <c r="I18" s="116">
        <f>SUM(J18:L18)</f>
        <v>0</v>
      </c>
      <c r="J18" s="116"/>
      <c r="K18" s="116"/>
      <c r="L18" s="115"/>
      <c r="M18" s="119"/>
    </row>
    <row r="19" spans="1:13" ht="18" customHeight="1">
      <c r="A19" s="126" t="s">
        <v>77</v>
      </c>
      <c r="B19" s="114">
        <v>14</v>
      </c>
      <c r="C19" s="116">
        <f>SUM(D19:F19)</f>
        <v>0</v>
      </c>
      <c r="D19" s="116"/>
      <c r="E19" s="116"/>
      <c r="F19" s="116"/>
      <c r="G19" s="118" t="s">
        <v>78</v>
      </c>
      <c r="H19" s="114">
        <v>86</v>
      </c>
      <c r="I19" s="116">
        <f>SUM(J19:L19)</f>
        <v>0</v>
      </c>
      <c r="J19" s="116"/>
      <c r="K19" s="116"/>
      <c r="L19" s="115"/>
      <c r="M19" s="119"/>
    </row>
    <row r="20" spans="1:13" ht="18" customHeight="1">
      <c r="A20" s="126" t="s">
        <v>79</v>
      </c>
      <c r="B20" s="114">
        <v>15</v>
      </c>
      <c r="C20" s="116">
        <f>SUM(D20:F20)</f>
        <v>0</v>
      </c>
      <c r="D20" s="116"/>
      <c r="E20" s="116"/>
      <c r="F20" s="116"/>
      <c r="G20" s="118" t="s">
        <v>80</v>
      </c>
      <c r="H20" s="114">
        <v>87</v>
      </c>
      <c r="I20" s="116">
        <f>SUM(J20:L20)</f>
        <v>0</v>
      </c>
      <c r="J20" s="116"/>
      <c r="K20" s="116"/>
      <c r="L20" s="115"/>
      <c r="M20" s="119"/>
    </row>
    <row r="21" spans="1:13" ht="18" customHeight="1">
      <c r="A21" s="126" t="s">
        <v>81</v>
      </c>
      <c r="B21" s="114">
        <v>16</v>
      </c>
      <c r="C21" s="122" t="s">
        <v>51</v>
      </c>
      <c r="D21" s="122" t="s">
        <v>51</v>
      </c>
      <c r="E21" s="122" t="s">
        <v>51</v>
      </c>
      <c r="F21" s="122" t="s">
        <v>51</v>
      </c>
      <c r="G21" s="118" t="s">
        <v>82</v>
      </c>
      <c r="H21" s="114">
        <v>88</v>
      </c>
      <c r="I21" s="122" t="s">
        <v>51</v>
      </c>
      <c r="J21" s="122" t="s">
        <v>51</v>
      </c>
      <c r="K21" s="122" t="s">
        <v>51</v>
      </c>
      <c r="L21" s="121" t="s">
        <v>51</v>
      </c>
      <c r="M21" s="119"/>
    </row>
    <row r="22" spans="1:13" ht="18" customHeight="1">
      <c r="A22" s="126" t="s">
        <v>83</v>
      </c>
      <c r="B22" s="114">
        <v>17</v>
      </c>
      <c r="C22" s="116">
        <f aca="true" t="shared" si="0" ref="C22:C28">SUM(D22:F22)</f>
        <v>0</v>
      </c>
      <c r="D22" s="116"/>
      <c r="E22" s="116"/>
      <c r="F22" s="116"/>
      <c r="G22" s="130" t="s">
        <v>84</v>
      </c>
      <c r="H22" s="114">
        <v>89</v>
      </c>
      <c r="I22" s="116">
        <f>SUM(J22:L22)</f>
        <v>0</v>
      </c>
      <c r="J22" s="116"/>
      <c r="K22" s="116"/>
      <c r="L22" s="115"/>
      <c r="M22" s="119"/>
    </row>
    <row r="23" spans="1:13" ht="21.75" customHeight="1">
      <c r="A23" s="126" t="s">
        <v>85</v>
      </c>
      <c r="B23" s="114">
        <v>18</v>
      </c>
      <c r="C23" s="116">
        <f t="shared" si="0"/>
        <v>0</v>
      </c>
      <c r="D23" s="116"/>
      <c r="E23" s="116"/>
      <c r="F23" s="116"/>
      <c r="G23" s="130" t="s">
        <v>86</v>
      </c>
      <c r="H23" s="114">
        <v>90</v>
      </c>
      <c r="I23" s="116">
        <f>SUM(J23:L23)</f>
        <v>0</v>
      </c>
      <c r="J23" s="116"/>
      <c r="K23" s="116"/>
      <c r="L23" s="115"/>
      <c r="M23" s="119"/>
    </row>
    <row r="24" spans="1:13" ht="18" customHeight="1">
      <c r="A24" s="126" t="s">
        <v>87</v>
      </c>
      <c r="B24" s="114">
        <v>19</v>
      </c>
      <c r="C24" s="116">
        <f t="shared" si="0"/>
        <v>0</v>
      </c>
      <c r="D24" s="116"/>
      <c r="E24" s="116"/>
      <c r="F24" s="116"/>
      <c r="G24" s="118" t="s">
        <v>88</v>
      </c>
      <c r="H24" s="114">
        <v>91</v>
      </c>
      <c r="I24" s="116">
        <f>SUM(J24:L24)</f>
        <v>0</v>
      </c>
      <c r="J24" s="116"/>
      <c r="K24" s="116"/>
      <c r="L24" s="115"/>
      <c r="M24" s="119"/>
    </row>
    <row r="25" spans="1:13" ht="18" customHeight="1">
      <c r="A25" s="126" t="s">
        <v>89</v>
      </c>
      <c r="B25" s="114">
        <v>20</v>
      </c>
      <c r="C25" s="116">
        <f t="shared" si="0"/>
        <v>0</v>
      </c>
      <c r="D25" s="116"/>
      <c r="E25" s="116"/>
      <c r="F25" s="116"/>
      <c r="G25" s="118" t="s">
        <v>90</v>
      </c>
      <c r="H25" s="114">
        <v>92</v>
      </c>
      <c r="I25" s="116">
        <f>SUM(J25:L25)</f>
        <v>0</v>
      </c>
      <c r="J25" s="116"/>
      <c r="K25" s="116"/>
      <c r="L25" s="115"/>
      <c r="M25" s="119"/>
    </row>
    <row r="26" spans="1:13" ht="18" customHeight="1">
      <c r="A26" s="126" t="s">
        <v>91</v>
      </c>
      <c r="B26" s="114">
        <v>21</v>
      </c>
      <c r="C26" s="116">
        <f t="shared" si="0"/>
        <v>0</v>
      </c>
      <c r="D26" s="116"/>
      <c r="E26" s="116"/>
      <c r="F26" s="116"/>
      <c r="G26" s="118" t="s">
        <v>92</v>
      </c>
      <c r="H26" s="114">
        <v>93</v>
      </c>
      <c r="I26" s="116">
        <f>SUM(J26:L26)</f>
        <v>0</v>
      </c>
      <c r="J26" s="116"/>
      <c r="K26" s="116"/>
      <c r="L26" s="115"/>
      <c r="M26" s="119"/>
    </row>
    <row r="27" spans="1:13" ht="18" customHeight="1">
      <c r="A27" s="126" t="s">
        <v>93</v>
      </c>
      <c r="B27" s="114">
        <v>22</v>
      </c>
      <c r="C27" s="116">
        <f t="shared" si="0"/>
        <v>0</v>
      </c>
      <c r="D27" s="116"/>
      <c r="E27" s="116"/>
      <c r="F27" s="116"/>
      <c r="G27" s="118" t="s">
        <v>94</v>
      </c>
      <c r="H27" s="114">
        <v>94</v>
      </c>
      <c r="I27" s="122" t="s">
        <v>51</v>
      </c>
      <c r="J27" s="122" t="s">
        <v>51</v>
      </c>
      <c r="K27" s="122" t="s">
        <v>51</v>
      </c>
      <c r="L27" s="121" t="s">
        <v>51</v>
      </c>
      <c r="M27" s="119"/>
    </row>
    <row r="28" spans="1:13" ht="18" customHeight="1">
      <c r="A28" s="127" t="s">
        <v>95</v>
      </c>
      <c r="B28" s="114">
        <v>23</v>
      </c>
      <c r="C28" s="116">
        <f t="shared" si="0"/>
        <v>0</v>
      </c>
      <c r="D28" s="116">
        <f>SUM(D7,D10:D14,D18:D20,D22,D25:D27)</f>
        <v>0</v>
      </c>
      <c r="E28" s="116">
        <f>SUM(E7,E10:E14,E18:E20,E22,E25:E27)</f>
        <v>0</v>
      </c>
      <c r="F28" s="116">
        <f>SUM(F7,F10:F14,F18:F20,F22,F25:F27)</f>
        <v>0</v>
      </c>
      <c r="G28" s="118" t="s">
        <v>96</v>
      </c>
      <c r="H28" s="114">
        <v>95</v>
      </c>
      <c r="I28" s="122" t="s">
        <v>51</v>
      </c>
      <c r="J28" s="122" t="s">
        <v>51</v>
      </c>
      <c r="K28" s="122" t="s">
        <v>51</v>
      </c>
      <c r="L28" s="121" t="s">
        <v>51</v>
      </c>
      <c r="M28" s="119"/>
    </row>
    <row r="29" spans="1:13" ht="18" customHeight="1">
      <c r="A29" s="129" t="s">
        <v>97</v>
      </c>
      <c r="B29" s="114">
        <v>24</v>
      </c>
      <c r="C29" s="122" t="s">
        <v>51</v>
      </c>
      <c r="D29" s="122" t="s">
        <v>51</v>
      </c>
      <c r="E29" s="122" t="s">
        <v>51</v>
      </c>
      <c r="F29" s="122" t="s">
        <v>51</v>
      </c>
      <c r="G29" s="118" t="s">
        <v>98</v>
      </c>
      <c r="H29" s="114">
        <v>96</v>
      </c>
      <c r="I29" s="122" t="s">
        <v>51</v>
      </c>
      <c r="J29" s="122" t="s">
        <v>51</v>
      </c>
      <c r="K29" s="122" t="s">
        <v>51</v>
      </c>
      <c r="L29" s="121" t="s">
        <v>51</v>
      </c>
      <c r="M29" s="119"/>
    </row>
    <row r="30" spans="1:13" ht="18" customHeight="1">
      <c r="A30" s="126" t="s">
        <v>99</v>
      </c>
      <c r="B30" s="114">
        <v>25</v>
      </c>
      <c r="C30" s="122" t="s">
        <v>51</v>
      </c>
      <c r="D30" s="122" t="s">
        <v>51</v>
      </c>
      <c r="E30" s="122" t="s">
        <v>51</v>
      </c>
      <c r="F30" s="122" t="s">
        <v>51</v>
      </c>
      <c r="G30" s="118" t="s">
        <v>100</v>
      </c>
      <c r="H30" s="114">
        <v>97</v>
      </c>
      <c r="I30" s="122" t="s">
        <v>51</v>
      </c>
      <c r="J30" s="122" t="s">
        <v>51</v>
      </c>
      <c r="K30" s="122" t="s">
        <v>51</v>
      </c>
      <c r="L30" s="121" t="s">
        <v>51</v>
      </c>
      <c r="M30" s="119"/>
    </row>
    <row r="31" spans="1:13" ht="18" customHeight="1">
      <c r="A31" s="126" t="s">
        <v>101</v>
      </c>
      <c r="B31" s="114">
        <v>26</v>
      </c>
      <c r="C31" s="116">
        <f aca="true" t="shared" si="1" ref="C31:C53">SUM(D31:F31)</f>
        <v>0</v>
      </c>
      <c r="D31" s="116"/>
      <c r="E31" s="116"/>
      <c r="F31" s="116"/>
      <c r="G31" s="118" t="s">
        <v>102</v>
      </c>
      <c r="H31" s="114">
        <v>98</v>
      </c>
      <c r="I31" s="116">
        <f>SUM(J31:L31)</f>
        <v>0</v>
      </c>
      <c r="J31" s="116"/>
      <c r="K31" s="116"/>
      <c r="L31" s="115"/>
      <c r="M31" s="119"/>
    </row>
    <row r="32" spans="1:13" ht="18" customHeight="1">
      <c r="A32" s="126" t="s">
        <v>103</v>
      </c>
      <c r="B32" s="114">
        <v>27</v>
      </c>
      <c r="C32" s="116">
        <f t="shared" si="1"/>
        <v>0</v>
      </c>
      <c r="D32" s="116"/>
      <c r="E32" s="116"/>
      <c r="F32" s="116"/>
      <c r="G32" s="118" t="s">
        <v>104</v>
      </c>
      <c r="H32" s="114">
        <v>99</v>
      </c>
      <c r="I32" s="116">
        <f>SUM(J32:L32)</f>
        <v>0</v>
      </c>
      <c r="J32" s="116"/>
      <c r="K32" s="116"/>
      <c r="L32" s="115"/>
      <c r="M32" s="119"/>
    </row>
    <row r="33" spans="1:13" ht="18" customHeight="1">
      <c r="A33" s="126" t="s">
        <v>105</v>
      </c>
      <c r="B33" s="114">
        <v>28</v>
      </c>
      <c r="C33" s="116">
        <f t="shared" si="1"/>
        <v>0</v>
      </c>
      <c r="D33" s="116"/>
      <c r="E33" s="116"/>
      <c r="F33" s="116"/>
      <c r="G33" s="118" t="s">
        <v>106</v>
      </c>
      <c r="H33" s="114">
        <v>100</v>
      </c>
      <c r="I33" s="116">
        <f>SUM(J33:L33)</f>
        <v>0</v>
      </c>
      <c r="J33" s="116"/>
      <c r="K33" s="116"/>
      <c r="L33" s="115"/>
      <c r="M33" s="119"/>
    </row>
    <row r="34" spans="1:13" ht="18" customHeight="1">
      <c r="A34" s="126" t="s">
        <v>107</v>
      </c>
      <c r="B34" s="114">
        <v>29</v>
      </c>
      <c r="C34" s="116">
        <f t="shared" si="1"/>
        <v>0</v>
      </c>
      <c r="D34" s="116"/>
      <c r="E34" s="116"/>
      <c r="F34" s="116"/>
      <c r="G34" s="117" t="s">
        <v>108</v>
      </c>
      <c r="H34" s="114">
        <v>101</v>
      </c>
      <c r="I34" s="116">
        <f>SUM(J34:L34)</f>
        <v>0</v>
      </c>
      <c r="J34" s="116">
        <f>SUM(J7,J11:J15,J18,J22,J24:J27,J31:J33)</f>
        <v>0</v>
      </c>
      <c r="K34" s="116">
        <f>SUM(K7,K11:K15,K18,K22,K24:K27,K31:K33)</f>
        <v>0</v>
      </c>
      <c r="L34" s="115">
        <f>SUM(L7,L11:L15,L18,L22,L24:L27,L31:L33)</f>
        <v>0</v>
      </c>
      <c r="M34" s="119"/>
    </row>
    <row r="35" spans="1:13" ht="18" customHeight="1">
      <c r="A35" s="126" t="s">
        <v>109</v>
      </c>
      <c r="B35" s="114">
        <v>30</v>
      </c>
      <c r="C35" s="116">
        <f t="shared" si="1"/>
        <v>0</v>
      </c>
      <c r="D35" s="116"/>
      <c r="E35" s="116"/>
      <c r="F35" s="116"/>
      <c r="G35" s="128" t="s">
        <v>110</v>
      </c>
      <c r="H35" s="114">
        <v>102</v>
      </c>
      <c r="I35" s="122" t="s">
        <v>51</v>
      </c>
      <c r="J35" s="122" t="s">
        <v>51</v>
      </c>
      <c r="K35" s="122" t="s">
        <v>51</v>
      </c>
      <c r="L35" s="121" t="s">
        <v>51</v>
      </c>
      <c r="M35" s="119"/>
    </row>
    <row r="36" spans="1:13" ht="18" customHeight="1">
      <c r="A36" s="126" t="s">
        <v>111</v>
      </c>
      <c r="B36" s="114">
        <v>31</v>
      </c>
      <c r="C36" s="116">
        <f t="shared" si="1"/>
        <v>0</v>
      </c>
      <c r="D36" s="116"/>
      <c r="E36" s="116"/>
      <c r="F36" s="116"/>
      <c r="G36" s="118" t="s">
        <v>112</v>
      </c>
      <c r="H36" s="114">
        <v>103</v>
      </c>
      <c r="I36" s="116">
        <f aca="true" t="shared" si="2" ref="I36:I46">SUM(J36:L36)</f>
        <v>0</v>
      </c>
      <c r="J36" s="116"/>
      <c r="K36" s="116"/>
      <c r="L36" s="115"/>
      <c r="M36" s="119"/>
    </row>
    <row r="37" spans="1:13" ht="18" customHeight="1">
      <c r="A37" s="126" t="s">
        <v>113</v>
      </c>
      <c r="B37" s="114">
        <v>32</v>
      </c>
      <c r="C37" s="116">
        <f t="shared" si="1"/>
        <v>0</v>
      </c>
      <c r="D37" s="116"/>
      <c r="E37" s="116"/>
      <c r="F37" s="116"/>
      <c r="G37" s="118" t="s">
        <v>114</v>
      </c>
      <c r="H37" s="114">
        <v>104</v>
      </c>
      <c r="I37" s="116">
        <f t="shared" si="2"/>
        <v>0</v>
      </c>
      <c r="J37" s="116"/>
      <c r="K37" s="116"/>
      <c r="L37" s="115"/>
      <c r="M37" s="119"/>
    </row>
    <row r="38" spans="1:13" ht="18" customHeight="1">
      <c r="A38" s="126" t="s">
        <v>115</v>
      </c>
      <c r="B38" s="114">
        <v>33</v>
      </c>
      <c r="C38" s="116">
        <f t="shared" si="1"/>
        <v>0</v>
      </c>
      <c r="D38" s="116">
        <f>D36-D37</f>
        <v>0</v>
      </c>
      <c r="E38" s="116">
        <f>E36-E37</f>
        <v>0</v>
      </c>
      <c r="F38" s="116">
        <f>F36-F37</f>
        <v>0</v>
      </c>
      <c r="G38" s="118" t="s">
        <v>116</v>
      </c>
      <c r="H38" s="114">
        <v>105</v>
      </c>
      <c r="I38" s="116">
        <f t="shared" si="2"/>
        <v>0</v>
      </c>
      <c r="J38" s="116"/>
      <c r="K38" s="116"/>
      <c r="L38" s="115"/>
      <c r="M38" s="119"/>
    </row>
    <row r="39" spans="1:13" ht="18" customHeight="1">
      <c r="A39" s="126" t="s">
        <v>117</v>
      </c>
      <c r="B39" s="114">
        <v>34</v>
      </c>
      <c r="C39" s="116">
        <f t="shared" si="1"/>
        <v>0</v>
      </c>
      <c r="D39" s="116"/>
      <c r="E39" s="116"/>
      <c r="F39" s="116"/>
      <c r="G39" s="118" t="s">
        <v>118</v>
      </c>
      <c r="H39" s="114">
        <v>106</v>
      </c>
      <c r="I39" s="116">
        <f t="shared" si="2"/>
        <v>0</v>
      </c>
      <c r="J39" s="116"/>
      <c r="K39" s="116"/>
      <c r="L39" s="115"/>
      <c r="M39" s="119"/>
    </row>
    <row r="40" spans="1:13" ht="18" customHeight="1">
      <c r="A40" s="126" t="s">
        <v>119</v>
      </c>
      <c r="B40" s="114">
        <v>35</v>
      </c>
      <c r="C40" s="116">
        <f t="shared" si="1"/>
        <v>0</v>
      </c>
      <c r="D40" s="116">
        <f>D38-D39</f>
        <v>0</v>
      </c>
      <c r="E40" s="116">
        <f>E38-E39</f>
        <v>0</v>
      </c>
      <c r="F40" s="116">
        <f>F38-F39</f>
        <v>0</v>
      </c>
      <c r="G40" s="118" t="s">
        <v>120</v>
      </c>
      <c r="H40" s="114">
        <v>107</v>
      </c>
      <c r="I40" s="116">
        <f t="shared" si="2"/>
        <v>0</v>
      </c>
      <c r="J40" s="116"/>
      <c r="K40" s="116"/>
      <c r="L40" s="115"/>
      <c r="M40" s="119"/>
    </row>
    <row r="41" spans="1:13" ht="18" customHeight="1">
      <c r="A41" s="126" t="s">
        <v>121</v>
      </c>
      <c r="B41" s="114">
        <v>36</v>
      </c>
      <c r="C41" s="116">
        <f t="shared" si="1"/>
        <v>0</v>
      </c>
      <c r="D41" s="116"/>
      <c r="E41" s="116"/>
      <c r="F41" s="116"/>
      <c r="G41" s="118" t="s">
        <v>122</v>
      </c>
      <c r="H41" s="114">
        <v>108</v>
      </c>
      <c r="I41" s="116">
        <f t="shared" si="2"/>
        <v>0</v>
      </c>
      <c r="J41" s="116"/>
      <c r="K41" s="116"/>
      <c r="L41" s="115"/>
      <c r="M41" s="119"/>
    </row>
    <row r="42" spans="1:13" ht="18" customHeight="1">
      <c r="A42" s="126" t="s">
        <v>123</v>
      </c>
      <c r="B42" s="114">
        <v>37</v>
      </c>
      <c r="C42" s="116">
        <f t="shared" si="1"/>
        <v>0</v>
      </c>
      <c r="D42" s="116"/>
      <c r="E42" s="116"/>
      <c r="F42" s="116"/>
      <c r="G42" s="118" t="s">
        <v>124</v>
      </c>
      <c r="H42" s="114">
        <v>109</v>
      </c>
      <c r="I42" s="116">
        <f t="shared" si="2"/>
        <v>0</v>
      </c>
      <c r="J42" s="116"/>
      <c r="K42" s="116"/>
      <c r="L42" s="115"/>
      <c r="M42" s="119"/>
    </row>
    <row r="43" spans="1:13" ht="18" customHeight="1">
      <c r="A43" s="126" t="s">
        <v>125</v>
      </c>
      <c r="B43" s="114">
        <v>38</v>
      </c>
      <c r="C43" s="116">
        <f t="shared" si="1"/>
        <v>0</v>
      </c>
      <c r="D43" s="116"/>
      <c r="E43" s="116"/>
      <c r="F43" s="116"/>
      <c r="G43" s="118" t="s">
        <v>126</v>
      </c>
      <c r="H43" s="114">
        <v>110</v>
      </c>
      <c r="I43" s="116">
        <f t="shared" si="2"/>
        <v>0</v>
      </c>
      <c r="J43" s="116"/>
      <c r="K43" s="116"/>
      <c r="L43" s="115"/>
      <c r="M43" s="119"/>
    </row>
    <row r="44" spans="1:13" ht="18" customHeight="1">
      <c r="A44" s="126" t="s">
        <v>127</v>
      </c>
      <c r="B44" s="114">
        <v>39</v>
      </c>
      <c r="C44" s="116">
        <f t="shared" si="1"/>
        <v>0</v>
      </c>
      <c r="D44" s="116"/>
      <c r="E44" s="116"/>
      <c r="F44" s="116"/>
      <c r="G44" s="118" t="s">
        <v>128</v>
      </c>
      <c r="H44" s="114">
        <v>111</v>
      </c>
      <c r="I44" s="116">
        <f t="shared" si="2"/>
        <v>0</v>
      </c>
      <c r="J44" s="116"/>
      <c r="K44" s="116"/>
      <c r="L44" s="115"/>
      <c r="M44" s="119"/>
    </row>
    <row r="45" spans="1:13" ht="18" customHeight="1">
      <c r="A45" s="126" t="s">
        <v>129</v>
      </c>
      <c r="B45" s="114">
        <v>40</v>
      </c>
      <c r="C45" s="116">
        <f t="shared" si="1"/>
        <v>0</v>
      </c>
      <c r="D45" s="116"/>
      <c r="E45" s="116"/>
      <c r="F45" s="116"/>
      <c r="G45" s="118" t="s">
        <v>130</v>
      </c>
      <c r="H45" s="114">
        <v>112</v>
      </c>
      <c r="I45" s="116">
        <f t="shared" si="2"/>
        <v>0</v>
      </c>
      <c r="J45" s="116">
        <f>SUM(J36:J43)</f>
        <v>0</v>
      </c>
      <c r="K45" s="116">
        <f>SUM(K36:K43)</f>
        <v>0</v>
      </c>
      <c r="L45" s="115">
        <f>SUM(L36:L43)</f>
        <v>0</v>
      </c>
      <c r="M45" s="119"/>
    </row>
    <row r="46" spans="1:13" ht="18" customHeight="1">
      <c r="A46" s="126" t="s">
        <v>131</v>
      </c>
      <c r="B46" s="114">
        <v>41</v>
      </c>
      <c r="C46" s="116">
        <f t="shared" si="1"/>
        <v>0</v>
      </c>
      <c r="D46" s="116"/>
      <c r="E46" s="116"/>
      <c r="F46" s="116"/>
      <c r="G46" s="117" t="s">
        <v>132</v>
      </c>
      <c r="H46" s="114">
        <v>113</v>
      </c>
      <c r="I46" s="116">
        <f t="shared" si="2"/>
        <v>0</v>
      </c>
      <c r="J46" s="116">
        <f>J34+J45</f>
        <v>0</v>
      </c>
      <c r="K46" s="116">
        <f>K34+K45</f>
        <v>0</v>
      </c>
      <c r="L46" s="115">
        <f>L34+L45</f>
        <v>0</v>
      </c>
      <c r="M46" s="119"/>
    </row>
    <row r="47" spans="1:13" ht="18" customHeight="1">
      <c r="A47" s="126" t="s">
        <v>133</v>
      </c>
      <c r="B47" s="114">
        <v>42</v>
      </c>
      <c r="C47" s="116">
        <f t="shared" si="1"/>
        <v>0</v>
      </c>
      <c r="D47" s="116"/>
      <c r="E47" s="116"/>
      <c r="F47" s="116"/>
      <c r="G47" s="117" t="s">
        <v>134</v>
      </c>
      <c r="H47" s="114">
        <v>114</v>
      </c>
      <c r="I47" s="122"/>
      <c r="J47" s="122"/>
      <c r="K47" s="122"/>
      <c r="L47" s="121"/>
      <c r="M47" s="119"/>
    </row>
    <row r="48" spans="1:13" ht="18" customHeight="1">
      <c r="A48" s="126" t="s">
        <v>135</v>
      </c>
      <c r="B48" s="114">
        <v>43</v>
      </c>
      <c r="C48" s="116">
        <f t="shared" si="1"/>
        <v>0</v>
      </c>
      <c r="D48" s="116"/>
      <c r="E48" s="116"/>
      <c r="F48" s="116"/>
      <c r="G48" s="128" t="s">
        <v>136</v>
      </c>
      <c r="H48" s="114">
        <v>115</v>
      </c>
      <c r="I48" s="122" t="s">
        <v>51</v>
      </c>
      <c r="J48" s="122" t="s">
        <v>51</v>
      </c>
      <c r="K48" s="122" t="s">
        <v>51</v>
      </c>
      <c r="L48" s="238" t="s">
        <v>51</v>
      </c>
      <c r="M48" s="119"/>
    </row>
    <row r="49" spans="1:13" ht="18" customHeight="1">
      <c r="A49" s="126" t="s">
        <v>137</v>
      </c>
      <c r="B49" s="114">
        <v>44</v>
      </c>
      <c r="C49" s="116">
        <f t="shared" si="1"/>
        <v>0</v>
      </c>
      <c r="D49" s="116"/>
      <c r="E49" s="116"/>
      <c r="F49" s="116"/>
      <c r="G49" s="118" t="s">
        <v>138</v>
      </c>
      <c r="H49" s="114">
        <v>116</v>
      </c>
      <c r="I49" s="116">
        <f aca="true" t="shared" si="3" ref="I49:I55">SUM(J49:L49)</f>
        <v>0</v>
      </c>
      <c r="J49" s="116"/>
      <c r="K49" s="116"/>
      <c r="L49" s="115"/>
      <c r="M49" s="119"/>
    </row>
    <row r="50" spans="1:13" ht="18" customHeight="1">
      <c r="A50" s="126" t="s">
        <v>139</v>
      </c>
      <c r="B50" s="114">
        <v>45</v>
      </c>
      <c r="C50" s="116">
        <f t="shared" si="1"/>
        <v>0</v>
      </c>
      <c r="D50" s="116"/>
      <c r="E50" s="116"/>
      <c r="F50" s="116"/>
      <c r="G50" s="118" t="s">
        <v>140</v>
      </c>
      <c r="H50" s="114">
        <v>117</v>
      </c>
      <c r="I50" s="116">
        <f t="shared" si="3"/>
        <v>0</v>
      </c>
      <c r="J50" s="116"/>
      <c r="K50" s="116"/>
      <c r="L50" s="115"/>
      <c r="M50" s="119"/>
    </row>
    <row r="51" spans="1:13" ht="18" customHeight="1">
      <c r="A51" s="126" t="s">
        <v>141</v>
      </c>
      <c r="B51" s="114">
        <v>46</v>
      </c>
      <c r="C51" s="116">
        <f t="shared" si="1"/>
        <v>0</v>
      </c>
      <c r="D51" s="116"/>
      <c r="E51" s="116"/>
      <c r="F51" s="116"/>
      <c r="G51" s="118" t="s">
        <v>142</v>
      </c>
      <c r="H51" s="114">
        <v>118</v>
      </c>
      <c r="I51" s="116">
        <f t="shared" si="3"/>
        <v>0</v>
      </c>
      <c r="J51" s="116"/>
      <c r="K51" s="116"/>
      <c r="L51" s="115"/>
      <c r="M51" s="119"/>
    </row>
    <row r="52" spans="1:13" ht="18" customHeight="1">
      <c r="A52" s="126" t="s">
        <v>143</v>
      </c>
      <c r="B52" s="114">
        <v>47</v>
      </c>
      <c r="C52" s="116">
        <f t="shared" si="1"/>
        <v>0</v>
      </c>
      <c r="D52" s="116"/>
      <c r="E52" s="116"/>
      <c r="F52" s="116"/>
      <c r="G52" s="118" t="s">
        <v>144</v>
      </c>
      <c r="H52" s="114">
        <v>119</v>
      </c>
      <c r="I52" s="116">
        <f t="shared" si="3"/>
        <v>0</v>
      </c>
      <c r="J52" s="116"/>
      <c r="K52" s="116"/>
      <c r="L52" s="115"/>
      <c r="M52" s="119"/>
    </row>
    <row r="53" spans="1:13" ht="18" customHeight="1">
      <c r="A53" s="127" t="s">
        <v>145</v>
      </c>
      <c r="B53" s="114">
        <v>48</v>
      </c>
      <c r="C53" s="116">
        <f t="shared" si="1"/>
        <v>0</v>
      </c>
      <c r="D53" s="116">
        <f>SUM(D31:D35,D40:D51)</f>
        <v>0</v>
      </c>
      <c r="E53" s="116">
        <f>SUM(E31:E35,E40:E51)</f>
        <v>0</v>
      </c>
      <c r="F53" s="116">
        <f>SUM(F31:F35,F40:F51)</f>
        <v>0</v>
      </c>
      <c r="G53" s="118" t="s">
        <v>146</v>
      </c>
      <c r="H53" s="114">
        <v>120</v>
      </c>
      <c r="I53" s="116">
        <f t="shared" si="3"/>
        <v>0</v>
      </c>
      <c r="J53" s="116"/>
      <c r="K53" s="116"/>
      <c r="L53" s="115"/>
      <c r="M53" s="119"/>
    </row>
    <row r="54" spans="1:13" ht="18" customHeight="1">
      <c r="A54" s="125"/>
      <c r="B54" s="114">
        <v>49</v>
      </c>
      <c r="C54" s="123"/>
      <c r="D54" s="123"/>
      <c r="E54" s="123"/>
      <c r="F54" s="123"/>
      <c r="G54" s="118" t="s">
        <v>147</v>
      </c>
      <c r="H54" s="114">
        <v>121</v>
      </c>
      <c r="I54" s="116">
        <f t="shared" si="3"/>
        <v>0</v>
      </c>
      <c r="J54" s="116"/>
      <c r="K54" s="116"/>
      <c r="L54" s="115"/>
      <c r="M54" s="119"/>
    </row>
    <row r="55" spans="1:13" ht="18" customHeight="1">
      <c r="A55" s="125"/>
      <c r="B55" s="114">
        <v>50</v>
      </c>
      <c r="C55" s="123"/>
      <c r="D55" s="123"/>
      <c r="E55" s="123"/>
      <c r="F55" s="123"/>
      <c r="G55" s="118" t="s">
        <v>148</v>
      </c>
      <c r="H55" s="114">
        <v>122</v>
      </c>
      <c r="I55" s="116">
        <f t="shared" si="3"/>
        <v>0</v>
      </c>
      <c r="J55" s="116"/>
      <c r="K55" s="116"/>
      <c r="L55" s="115"/>
      <c r="M55" s="119"/>
    </row>
    <row r="56" spans="1:13" ht="18" customHeight="1">
      <c r="A56" s="224"/>
      <c r="B56" s="114">
        <v>51</v>
      </c>
      <c r="C56" s="123"/>
      <c r="D56" s="123"/>
      <c r="E56" s="123"/>
      <c r="F56" s="123"/>
      <c r="G56" s="118" t="s">
        <v>149</v>
      </c>
      <c r="H56" s="114">
        <v>123</v>
      </c>
      <c r="I56" s="116"/>
      <c r="J56" s="116"/>
      <c r="K56" s="116"/>
      <c r="L56" s="225"/>
      <c r="M56" s="119"/>
    </row>
    <row r="57" spans="1:13" ht="18" customHeight="1">
      <c r="A57" s="125"/>
      <c r="B57" s="114">
        <v>52</v>
      </c>
      <c r="C57" s="123"/>
      <c r="D57" s="123"/>
      <c r="E57" s="123"/>
      <c r="F57" s="123"/>
      <c r="G57" s="118" t="s">
        <v>150</v>
      </c>
      <c r="H57" s="114">
        <v>124</v>
      </c>
      <c r="I57" s="116"/>
      <c r="J57" s="116"/>
      <c r="K57" s="116"/>
      <c r="L57" s="115"/>
      <c r="M57" s="119"/>
    </row>
    <row r="58" spans="1:13" ht="18" customHeight="1">
      <c r="A58" s="125"/>
      <c r="B58" s="114">
        <v>53</v>
      </c>
      <c r="C58" s="123"/>
      <c r="D58" s="123"/>
      <c r="E58" s="123"/>
      <c r="F58" s="123"/>
      <c r="G58" s="118" t="s">
        <v>151</v>
      </c>
      <c r="H58" s="114">
        <v>125</v>
      </c>
      <c r="I58" s="116">
        <f>SUM(J58:L58)</f>
        <v>0</v>
      </c>
      <c r="J58" s="116"/>
      <c r="K58" s="116"/>
      <c r="L58" s="115"/>
      <c r="M58" s="119"/>
    </row>
    <row r="59" spans="1:13" ht="18" customHeight="1">
      <c r="A59" s="125"/>
      <c r="B59" s="114">
        <v>54</v>
      </c>
      <c r="C59" s="123"/>
      <c r="D59" s="123"/>
      <c r="E59" s="123"/>
      <c r="F59" s="123"/>
      <c r="G59" s="118" t="s">
        <v>152</v>
      </c>
      <c r="H59" s="114">
        <v>126</v>
      </c>
      <c r="I59" s="116">
        <f>SUM(J59:L59)</f>
        <v>0</v>
      </c>
      <c r="J59" s="116"/>
      <c r="K59" s="116"/>
      <c r="L59" s="115"/>
      <c r="M59" s="119"/>
    </row>
    <row r="60" spans="1:13" ht="18" customHeight="1">
      <c r="A60" s="125"/>
      <c r="B60" s="114">
        <v>55</v>
      </c>
      <c r="C60" s="123"/>
      <c r="D60" s="123"/>
      <c r="E60" s="123"/>
      <c r="F60" s="123"/>
      <c r="G60" s="118" t="s">
        <v>153</v>
      </c>
      <c r="H60" s="114">
        <v>127</v>
      </c>
      <c r="I60" s="116">
        <f>SUM(J60:L60)</f>
        <v>0</v>
      </c>
      <c r="J60" s="116"/>
      <c r="K60" s="116"/>
      <c r="L60" s="115"/>
      <c r="M60" s="119"/>
    </row>
    <row r="61" spans="1:13" ht="18" customHeight="1">
      <c r="A61" s="125"/>
      <c r="B61" s="114">
        <v>56</v>
      </c>
      <c r="C61" s="123"/>
      <c r="D61" s="123"/>
      <c r="E61" s="123"/>
      <c r="F61" s="123"/>
      <c r="G61" s="118" t="s">
        <v>154</v>
      </c>
      <c r="H61" s="114">
        <v>128</v>
      </c>
      <c r="I61" s="116">
        <f>SUM(J58:L58)</f>
        <v>0</v>
      </c>
      <c r="J61" s="116"/>
      <c r="K61" s="116"/>
      <c r="L61" s="115"/>
      <c r="M61" s="119"/>
    </row>
    <row r="62" spans="1:13" ht="18" customHeight="1">
      <c r="A62" s="126"/>
      <c r="B62" s="114">
        <v>57</v>
      </c>
      <c r="C62" s="123"/>
      <c r="D62" s="123"/>
      <c r="E62" s="123"/>
      <c r="F62" s="123"/>
      <c r="G62" s="118" t="s">
        <v>155</v>
      </c>
      <c r="H62" s="114">
        <v>129</v>
      </c>
      <c r="I62" s="116">
        <f>SUM(J59:L59)</f>
        <v>0</v>
      </c>
      <c r="J62" s="116"/>
      <c r="K62" s="116"/>
      <c r="L62" s="115"/>
      <c r="M62" s="119"/>
    </row>
    <row r="63" spans="1:13" ht="19.5" customHeight="1">
      <c r="A63" s="125"/>
      <c r="B63" s="114">
        <v>58</v>
      </c>
      <c r="C63" s="123"/>
      <c r="D63" s="123"/>
      <c r="E63" s="123"/>
      <c r="F63" s="123"/>
      <c r="G63" s="118" t="s">
        <v>156</v>
      </c>
      <c r="H63" s="114">
        <v>130</v>
      </c>
      <c r="I63" s="116">
        <f>SUM(J63:L63)</f>
        <v>0</v>
      </c>
      <c r="J63" s="116"/>
      <c r="K63" s="116"/>
      <c r="L63" s="115"/>
      <c r="M63" s="119"/>
    </row>
    <row r="64" spans="1:13" ht="19.5" customHeight="1">
      <c r="A64" s="125"/>
      <c r="B64" s="114">
        <v>59</v>
      </c>
      <c r="C64" s="123"/>
      <c r="D64" s="123"/>
      <c r="E64" s="123"/>
      <c r="F64" s="123"/>
      <c r="G64" s="118" t="s">
        <v>157</v>
      </c>
      <c r="H64" s="114">
        <v>131</v>
      </c>
      <c r="I64" s="116">
        <f>SUM(J64:L64)</f>
        <v>0</v>
      </c>
      <c r="J64" s="116"/>
      <c r="K64" s="116"/>
      <c r="L64" s="115"/>
      <c r="M64" s="119"/>
    </row>
    <row r="65" spans="1:13" ht="19.5" customHeight="1">
      <c r="A65" s="125"/>
      <c r="B65" s="114">
        <v>60</v>
      </c>
      <c r="C65" s="123"/>
      <c r="D65" s="123"/>
      <c r="E65" s="123"/>
      <c r="F65" s="123"/>
      <c r="G65" s="118" t="s">
        <v>158</v>
      </c>
      <c r="H65" s="114">
        <v>132</v>
      </c>
      <c r="I65" s="116">
        <f>SUM(J60:L60)</f>
        <v>0</v>
      </c>
      <c r="J65" s="116"/>
      <c r="K65" s="116"/>
      <c r="L65" s="115"/>
      <c r="M65" s="119"/>
    </row>
    <row r="66" spans="1:13" ht="19.5" customHeight="1">
      <c r="A66" s="125"/>
      <c r="B66" s="114">
        <v>61</v>
      </c>
      <c r="C66" s="123"/>
      <c r="D66" s="123"/>
      <c r="E66" s="123"/>
      <c r="F66" s="123"/>
      <c r="G66" s="118" t="s">
        <v>159</v>
      </c>
      <c r="H66" s="114">
        <v>133</v>
      </c>
      <c r="I66" s="116">
        <f>SUM(J61:L61)</f>
        <v>0</v>
      </c>
      <c r="J66" s="116"/>
      <c r="K66" s="116"/>
      <c r="L66" s="115"/>
      <c r="M66" s="119"/>
    </row>
    <row r="67" spans="1:13" ht="19.5" customHeight="1">
      <c r="A67" s="125"/>
      <c r="B67" s="114">
        <v>62</v>
      </c>
      <c r="C67" s="123"/>
      <c r="D67" s="123"/>
      <c r="E67" s="123"/>
      <c r="F67" s="123"/>
      <c r="G67" s="118" t="s">
        <v>160</v>
      </c>
      <c r="H67" s="114">
        <v>134</v>
      </c>
      <c r="I67" s="116">
        <f>SUM(J62:L62)</f>
        <v>0</v>
      </c>
      <c r="J67" s="116"/>
      <c r="K67" s="116"/>
      <c r="L67" s="115"/>
      <c r="M67" s="119"/>
    </row>
    <row r="68" spans="1:13" ht="19.5" customHeight="1">
      <c r="A68" s="125"/>
      <c r="B68" s="114">
        <v>63</v>
      </c>
      <c r="C68" s="123"/>
      <c r="D68" s="123"/>
      <c r="E68" s="123"/>
      <c r="F68" s="123"/>
      <c r="G68" s="118" t="s">
        <v>161</v>
      </c>
      <c r="H68" s="114">
        <v>135</v>
      </c>
      <c r="I68" s="116">
        <f>SUM(J65:L65)</f>
        <v>0</v>
      </c>
      <c r="J68" s="116"/>
      <c r="K68" s="116"/>
      <c r="L68" s="115"/>
      <c r="M68" s="119"/>
    </row>
    <row r="69" spans="1:13" ht="19.5" customHeight="1">
      <c r="A69" s="125"/>
      <c r="B69" s="114">
        <v>64</v>
      </c>
      <c r="C69" s="123"/>
      <c r="D69" s="123"/>
      <c r="E69" s="123"/>
      <c r="F69" s="123"/>
      <c r="G69" s="118" t="s">
        <v>162</v>
      </c>
      <c r="H69" s="114">
        <v>136</v>
      </c>
      <c r="I69" s="116">
        <f>SUM(J66:L66)</f>
        <v>0</v>
      </c>
      <c r="J69" s="116"/>
      <c r="K69" s="116"/>
      <c r="L69" s="115"/>
      <c r="M69" s="119"/>
    </row>
    <row r="70" spans="1:13" ht="19.5" customHeight="1">
      <c r="A70" s="125"/>
      <c r="B70" s="114">
        <v>65</v>
      </c>
      <c r="C70" s="123"/>
      <c r="D70" s="123"/>
      <c r="E70" s="123"/>
      <c r="F70" s="123"/>
      <c r="G70" s="118" t="s">
        <v>163</v>
      </c>
      <c r="H70" s="114">
        <v>137</v>
      </c>
      <c r="I70" s="116">
        <f>SUM(J67:L67)</f>
        <v>0</v>
      </c>
      <c r="J70" s="116"/>
      <c r="K70" s="116"/>
      <c r="L70" s="115"/>
      <c r="M70" s="119"/>
    </row>
    <row r="71" spans="1:13" ht="18" customHeight="1">
      <c r="A71" s="125"/>
      <c r="B71" s="114">
        <v>66</v>
      </c>
      <c r="C71" s="123"/>
      <c r="D71" s="123"/>
      <c r="E71" s="123"/>
      <c r="F71" s="123"/>
      <c r="G71" s="118" t="s">
        <v>164</v>
      </c>
      <c r="H71" s="114">
        <v>138</v>
      </c>
      <c r="I71" s="116">
        <f>SUM(J68:L68)</f>
        <v>0</v>
      </c>
      <c r="J71" s="116"/>
      <c r="K71" s="116"/>
      <c r="L71" s="115"/>
      <c r="M71" s="119"/>
    </row>
    <row r="72" spans="1:13" ht="18" customHeight="1">
      <c r="A72" s="125"/>
      <c r="B72" s="114">
        <v>67</v>
      </c>
      <c r="C72" s="123"/>
      <c r="D72" s="123"/>
      <c r="E72" s="123"/>
      <c r="F72" s="123"/>
      <c r="G72" s="118" t="s">
        <v>165</v>
      </c>
      <c r="H72" s="114">
        <v>139</v>
      </c>
      <c r="I72" s="122" t="s">
        <v>51</v>
      </c>
      <c r="J72" s="122" t="s">
        <v>51</v>
      </c>
      <c r="K72" s="122" t="s">
        <v>51</v>
      </c>
      <c r="L72" s="121" t="s">
        <v>51</v>
      </c>
      <c r="M72" s="119"/>
    </row>
    <row r="73" spans="1:13" ht="18" customHeight="1">
      <c r="A73" s="125"/>
      <c r="B73" s="114">
        <v>68</v>
      </c>
      <c r="C73" s="123"/>
      <c r="D73" s="123"/>
      <c r="E73" s="123"/>
      <c r="F73" s="123"/>
      <c r="G73" s="118" t="s">
        <v>166</v>
      </c>
      <c r="H73" s="114">
        <v>140</v>
      </c>
      <c r="I73" s="116">
        <f>SUM(J70:L70)</f>
        <v>0</v>
      </c>
      <c r="J73" s="116"/>
      <c r="K73" s="116"/>
      <c r="L73" s="115"/>
      <c r="M73" s="119"/>
    </row>
    <row r="74" spans="1:12" ht="18" customHeight="1">
      <c r="A74" s="125"/>
      <c r="B74" s="114">
        <v>69</v>
      </c>
      <c r="C74" s="123"/>
      <c r="D74" s="123"/>
      <c r="E74" s="123"/>
      <c r="F74" s="123"/>
      <c r="G74" s="118" t="s">
        <v>167</v>
      </c>
      <c r="H74" s="114">
        <v>141</v>
      </c>
      <c r="I74" s="116">
        <f>SUM(J72:L72)</f>
        <v>0</v>
      </c>
      <c r="J74" s="116">
        <f>J57+J58+J61-J62+J63+J65+J66+J73</f>
        <v>0</v>
      </c>
      <c r="K74" s="116">
        <f>K57+K58+K61-K62+K63+K65+K66+K73</f>
        <v>0</v>
      </c>
      <c r="L74" s="115">
        <f>L57+L58+L61-L62+L63+L65+L66+L73</f>
        <v>0</v>
      </c>
    </row>
    <row r="75" spans="1:12" ht="18" customHeight="1">
      <c r="A75" s="125"/>
      <c r="B75" s="114">
        <v>70</v>
      </c>
      <c r="C75" s="123"/>
      <c r="D75" s="123"/>
      <c r="E75" s="123"/>
      <c r="F75" s="123"/>
      <c r="G75" s="118" t="s">
        <v>168</v>
      </c>
      <c r="H75" s="114">
        <v>142</v>
      </c>
      <c r="I75" s="116">
        <f>SUM(J73:L73)</f>
        <v>0</v>
      </c>
      <c r="J75" s="116"/>
      <c r="K75" s="116"/>
      <c r="L75" s="115"/>
    </row>
    <row r="76" spans="1:12" ht="18" customHeight="1">
      <c r="A76" s="124"/>
      <c r="B76" s="143">
        <v>71</v>
      </c>
      <c r="C76" s="123"/>
      <c r="D76" s="123"/>
      <c r="E76" s="123"/>
      <c r="F76" s="123"/>
      <c r="G76" s="117" t="s">
        <v>169</v>
      </c>
      <c r="H76" s="114">
        <v>143</v>
      </c>
      <c r="I76" s="116">
        <f>SUM(J74:L74)</f>
        <v>0</v>
      </c>
      <c r="J76" s="116">
        <f>SUM(J74:J75)</f>
        <v>0</v>
      </c>
      <c r="K76" s="116">
        <f>SUM(K74:K75)</f>
        <v>0</v>
      </c>
      <c r="L76" s="115">
        <f>SUM(L74:L75)</f>
        <v>0</v>
      </c>
    </row>
    <row r="77" spans="1:12" ht="18" customHeight="1">
      <c r="A77" s="120" t="s">
        <v>170</v>
      </c>
      <c r="B77" s="114">
        <v>72</v>
      </c>
      <c r="C77" s="112">
        <f>SUM(D77:F77)</f>
        <v>0</v>
      </c>
      <c r="D77" s="112">
        <f>D28+D53</f>
        <v>0</v>
      </c>
      <c r="E77" s="112">
        <f>E28+E53</f>
        <v>0</v>
      </c>
      <c r="F77" s="112">
        <f>F28+F53</f>
        <v>0</v>
      </c>
      <c r="G77" s="113" t="s">
        <v>171</v>
      </c>
      <c r="H77" s="114">
        <v>144</v>
      </c>
      <c r="I77" s="112">
        <f>SUM(J74:L74)</f>
        <v>0</v>
      </c>
      <c r="J77" s="112">
        <f>J46+J76</f>
        <v>0</v>
      </c>
      <c r="K77" s="112">
        <f>K46+K76</f>
        <v>0</v>
      </c>
      <c r="L77" s="111">
        <f>L46+L76</f>
        <v>0</v>
      </c>
    </row>
    <row r="78" spans="1:12" ht="15" customHeight="1">
      <c r="A78" s="139" t="s">
        <v>172</v>
      </c>
      <c r="C78" s="110"/>
      <c r="D78" s="110"/>
      <c r="E78" s="110"/>
      <c r="F78" s="110"/>
      <c r="G78" s="110"/>
      <c r="H78" s="110"/>
      <c r="I78" s="110"/>
      <c r="J78" s="110"/>
      <c r="K78" s="110"/>
      <c r="L78" s="110"/>
    </row>
  </sheetData>
  <mergeCells count="5">
    <mergeCell ref="A1:L1"/>
    <mergeCell ref="A4:A5"/>
    <mergeCell ref="B4:B5"/>
    <mergeCell ref="G4:G5"/>
    <mergeCell ref="H4:H5"/>
  </mergeCells>
  <printOptions horizontalCentered="1" verticalCentered="1"/>
  <pageMargins left="0.1875" right="0.1875" top="0.11458333333333333" bottom="0.11458333333333333" header="0" footer="0"/>
  <pageSetup blackAndWhite="1" firstPageNumber="1" useFirstPageNumber="1" fitToHeight="1" fitToWidth="1" horizontalDpi="100" verticalDpi="1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N36"/>
  <sheetViews>
    <sheetView showGridLines="0" showZeros="0" zoomScale="70" zoomScaleNormal="70" workbookViewId="0" topLeftCell="E1">
      <selection activeCell="A1" sqref="A1:M1"/>
    </sheetView>
  </sheetViews>
  <sheetFormatPr defaultColWidth="10" defaultRowHeight="15" customHeight="1"/>
  <cols>
    <col min="1" max="1" width="86" style="0" customWidth="1"/>
    <col min="2" max="2" width="6" style="0" customWidth="1"/>
    <col min="3" max="6" width="24.66015625" style="0" customWidth="1"/>
    <col min="7" max="7" width="86" style="0" customWidth="1"/>
    <col min="8" max="8" width="6" style="0" customWidth="1"/>
    <col min="9" max="12" width="23.66015625" style="0" customWidth="1"/>
    <col min="13" max="13" width="3.16015625" style="0" customWidth="1"/>
  </cols>
  <sheetData>
    <row r="1" spans="1:13" ht="28.5" customHeight="1">
      <c r="A1" s="257" t="s">
        <v>173</v>
      </c>
      <c r="B1" s="257"/>
      <c r="C1" s="257"/>
      <c r="D1" s="257"/>
      <c r="E1" s="257"/>
      <c r="F1" s="257"/>
      <c r="G1" s="257"/>
      <c r="H1" s="257"/>
      <c r="I1" s="257"/>
      <c r="J1" s="257"/>
      <c r="K1" s="257"/>
      <c r="L1" s="257"/>
      <c r="M1" s="257"/>
    </row>
    <row r="2" spans="10:12" ht="18.75" customHeight="1">
      <c r="J2" s="13"/>
      <c r="K2" s="13"/>
      <c r="L2" s="13" t="s">
        <v>174</v>
      </c>
    </row>
    <row r="3" spans="1:12" ht="15.75" customHeight="1">
      <c r="A3" s="15" t="s">
        <v>38</v>
      </c>
      <c r="B3" s="17"/>
      <c r="C3" s="17"/>
      <c r="D3" s="15"/>
      <c r="E3" s="17"/>
      <c r="F3" s="258" t="s">
        <v>175</v>
      </c>
      <c r="G3" s="258"/>
      <c r="H3" s="79"/>
      <c r="I3" s="17"/>
      <c r="J3" s="17"/>
      <c r="K3" s="17"/>
      <c r="L3" s="13" t="s">
        <v>39</v>
      </c>
    </row>
    <row r="4" spans="1:14" ht="28.5" customHeight="1">
      <c r="A4" s="259" t="s">
        <v>40</v>
      </c>
      <c r="B4" s="261" t="s">
        <v>41</v>
      </c>
      <c r="C4" s="59" t="s">
        <v>42</v>
      </c>
      <c r="D4" s="59" t="s">
        <v>43</v>
      </c>
      <c r="E4" s="59" t="s">
        <v>44</v>
      </c>
      <c r="F4" s="59" t="s">
        <v>45</v>
      </c>
      <c r="G4" s="263" t="s">
        <v>40</v>
      </c>
      <c r="H4" s="261" t="s">
        <v>41</v>
      </c>
      <c r="I4" s="59" t="s">
        <v>42</v>
      </c>
      <c r="J4" s="59" t="s">
        <v>43</v>
      </c>
      <c r="K4" s="59" t="s">
        <v>44</v>
      </c>
      <c r="L4" s="60" t="s">
        <v>45</v>
      </c>
      <c r="M4" s="37"/>
      <c r="N4" s="79"/>
    </row>
    <row r="5" spans="1:14" ht="28.5" customHeight="1">
      <c r="A5" s="260"/>
      <c r="B5" s="262"/>
      <c r="C5" s="197" t="s">
        <v>46</v>
      </c>
      <c r="D5" s="197" t="s">
        <v>47</v>
      </c>
      <c r="E5" s="197" t="s">
        <v>48</v>
      </c>
      <c r="F5" s="197" t="s">
        <v>49</v>
      </c>
      <c r="G5" s="264"/>
      <c r="H5" s="262"/>
      <c r="I5" s="197" t="s">
        <v>46</v>
      </c>
      <c r="J5" s="197" t="s">
        <v>47</v>
      </c>
      <c r="K5" s="198" t="s">
        <v>48</v>
      </c>
      <c r="L5" s="199" t="s">
        <v>49</v>
      </c>
      <c r="M5" s="37"/>
      <c r="N5" s="79"/>
    </row>
    <row r="6" spans="1:14" ht="27.75" customHeight="1">
      <c r="A6" s="184" t="s">
        <v>176</v>
      </c>
      <c r="B6" s="100">
        <v>1</v>
      </c>
      <c r="C6" s="94">
        <f>SUM(D6:F6)</f>
        <v>0</v>
      </c>
      <c r="D6" s="94">
        <f>D7</f>
        <v>0</v>
      </c>
      <c r="E6" s="94">
        <f>E7</f>
        <v>0</v>
      </c>
      <c r="F6" s="94">
        <f>F7</f>
        <v>0</v>
      </c>
      <c r="G6" s="149" t="s">
        <v>177</v>
      </c>
      <c r="H6" s="100">
        <v>31</v>
      </c>
      <c r="I6" s="94">
        <f aca="true" t="shared" si="0" ref="I6:I19">SUM(J6:L6)</f>
        <v>0</v>
      </c>
      <c r="J6" s="94"/>
      <c r="K6" s="94"/>
      <c r="L6" s="95"/>
      <c r="M6" s="37"/>
      <c r="N6" s="79"/>
    </row>
    <row r="7" spans="1:14" ht="27.75" customHeight="1">
      <c r="A7" s="185" t="s">
        <v>178</v>
      </c>
      <c r="B7" s="100">
        <v>2</v>
      </c>
      <c r="C7" s="94">
        <f>SUM(D7:F7)</f>
        <v>0</v>
      </c>
      <c r="D7" s="94"/>
      <c r="E7" s="94"/>
      <c r="F7" s="94"/>
      <c r="G7" s="149" t="s">
        <v>179</v>
      </c>
      <c r="H7" s="100">
        <v>32</v>
      </c>
      <c r="I7" s="94">
        <f t="shared" si="0"/>
        <v>0</v>
      </c>
      <c r="J7" s="94"/>
      <c r="K7" s="94"/>
      <c r="L7" s="95"/>
      <c r="M7" s="37"/>
      <c r="N7" s="79"/>
    </row>
    <row r="8" spans="1:14" ht="27.75" customHeight="1">
      <c r="A8" s="186" t="s">
        <v>180</v>
      </c>
      <c r="B8" s="100">
        <v>3</v>
      </c>
      <c r="C8" s="85" t="s">
        <v>51</v>
      </c>
      <c r="D8" s="85" t="s">
        <v>51</v>
      </c>
      <c r="E8" s="85" t="s">
        <v>51</v>
      </c>
      <c r="F8" s="85" t="s">
        <v>51</v>
      </c>
      <c r="G8" s="149" t="s">
        <v>181</v>
      </c>
      <c r="H8" s="100">
        <v>33</v>
      </c>
      <c r="I8" s="94">
        <f t="shared" si="0"/>
        <v>0</v>
      </c>
      <c r="J8" s="94"/>
      <c r="K8" s="94"/>
      <c r="L8" s="95"/>
      <c r="M8" s="37"/>
      <c r="N8" s="79"/>
    </row>
    <row r="9" spans="1:14" ht="27.75" customHeight="1">
      <c r="A9" s="185" t="s">
        <v>182</v>
      </c>
      <c r="B9" s="100">
        <v>4</v>
      </c>
      <c r="C9" s="85" t="s">
        <v>51</v>
      </c>
      <c r="D9" s="85" t="s">
        <v>51</v>
      </c>
      <c r="E9" s="85" t="s">
        <v>51</v>
      </c>
      <c r="F9" s="85" t="s">
        <v>51</v>
      </c>
      <c r="G9" s="149" t="s">
        <v>183</v>
      </c>
      <c r="H9" s="100">
        <v>34</v>
      </c>
      <c r="I9" s="94">
        <f t="shared" si="0"/>
        <v>0</v>
      </c>
      <c r="J9" s="94"/>
      <c r="K9" s="94"/>
      <c r="L9" s="95"/>
      <c r="M9" s="37"/>
      <c r="N9" s="79"/>
    </row>
    <row r="10" spans="1:14" ht="27.75" customHeight="1">
      <c r="A10" s="185" t="s">
        <v>184</v>
      </c>
      <c r="B10" s="100">
        <v>5</v>
      </c>
      <c r="C10" s="85" t="s">
        <v>51</v>
      </c>
      <c r="D10" s="85" t="s">
        <v>51</v>
      </c>
      <c r="E10" s="85" t="s">
        <v>51</v>
      </c>
      <c r="F10" s="85" t="s">
        <v>51</v>
      </c>
      <c r="G10" s="149" t="s">
        <v>185</v>
      </c>
      <c r="H10" s="100">
        <v>35</v>
      </c>
      <c r="I10" s="94">
        <f t="shared" si="0"/>
        <v>0</v>
      </c>
      <c r="J10" s="94"/>
      <c r="K10" s="94"/>
      <c r="L10" s="95"/>
      <c r="M10" s="37"/>
      <c r="N10" s="79"/>
    </row>
    <row r="11" spans="1:14" ht="27.75" customHeight="1">
      <c r="A11" s="184" t="s">
        <v>186</v>
      </c>
      <c r="B11" s="100">
        <v>6</v>
      </c>
      <c r="C11" s="94">
        <f>SUM(D11:F11)</f>
        <v>0</v>
      </c>
      <c r="D11" s="94">
        <f>SUM(D12,D20:D22,D24,D28,D29)</f>
        <v>0</v>
      </c>
      <c r="E11" s="94">
        <f>SUM(E12,E20:E22,E24,E28,E29)</f>
        <v>0</v>
      </c>
      <c r="F11" s="94">
        <f>SUM(F12,F20:F22,F24,F28,F29)</f>
        <v>0</v>
      </c>
      <c r="G11" s="149" t="s">
        <v>187</v>
      </c>
      <c r="H11" s="100">
        <v>36</v>
      </c>
      <c r="I11" s="94">
        <f t="shared" si="0"/>
        <v>0</v>
      </c>
      <c r="J11" s="94"/>
      <c r="K11" s="94"/>
      <c r="L11" s="95"/>
      <c r="M11" s="37"/>
      <c r="N11" s="79"/>
    </row>
    <row r="12" spans="1:14" ht="27.75" customHeight="1">
      <c r="A12" s="185" t="s">
        <v>188</v>
      </c>
      <c r="B12" s="100">
        <v>7</v>
      </c>
      <c r="C12" s="94">
        <f>SUM(D12:F12)</f>
        <v>0</v>
      </c>
      <c r="D12" s="94"/>
      <c r="E12" s="94"/>
      <c r="F12" s="94"/>
      <c r="G12" s="149" t="s">
        <v>189</v>
      </c>
      <c r="H12" s="100">
        <v>37</v>
      </c>
      <c r="I12" s="94">
        <f t="shared" si="0"/>
        <v>0</v>
      </c>
      <c r="J12" s="94"/>
      <c r="K12" s="94"/>
      <c r="L12" s="95"/>
      <c r="M12" s="37"/>
      <c r="N12" s="79"/>
    </row>
    <row r="13" spans="1:14" ht="27.75" customHeight="1">
      <c r="A13" s="186" t="s">
        <v>190</v>
      </c>
      <c r="B13" s="100">
        <v>8</v>
      </c>
      <c r="C13" s="85" t="s">
        <v>51</v>
      </c>
      <c r="D13" s="85" t="s">
        <v>51</v>
      </c>
      <c r="E13" s="85" t="s">
        <v>51</v>
      </c>
      <c r="F13" s="85" t="s">
        <v>51</v>
      </c>
      <c r="G13" s="149" t="s">
        <v>191</v>
      </c>
      <c r="H13" s="100">
        <v>38</v>
      </c>
      <c r="I13" s="94">
        <f t="shared" si="0"/>
        <v>0</v>
      </c>
      <c r="J13" s="94"/>
      <c r="K13" s="94"/>
      <c r="L13" s="95"/>
      <c r="M13" s="37"/>
      <c r="N13" s="79"/>
    </row>
    <row r="14" spans="1:14" ht="27.75" customHeight="1">
      <c r="A14" s="185" t="s">
        <v>192</v>
      </c>
      <c r="B14" s="100">
        <v>9</v>
      </c>
      <c r="C14" s="85" t="s">
        <v>51</v>
      </c>
      <c r="D14" s="85" t="s">
        <v>51</v>
      </c>
      <c r="E14" s="85" t="s">
        <v>51</v>
      </c>
      <c r="F14" s="85" t="s">
        <v>51</v>
      </c>
      <c r="G14" s="148" t="s">
        <v>193</v>
      </c>
      <c r="H14" s="100">
        <v>39</v>
      </c>
      <c r="I14" s="94">
        <f t="shared" si="0"/>
        <v>0</v>
      </c>
      <c r="J14" s="94">
        <f>D34+D35-J10</f>
        <v>0</v>
      </c>
      <c r="K14" s="94">
        <f>E34+E35-K10</f>
        <v>0</v>
      </c>
      <c r="L14" s="95">
        <f>F34+F35-L10</f>
        <v>0</v>
      </c>
      <c r="M14" s="37"/>
      <c r="N14" s="79"/>
    </row>
    <row r="15" spans="1:14" ht="27.75" customHeight="1">
      <c r="A15" s="185" t="s">
        <v>194</v>
      </c>
      <c r="B15" s="100">
        <v>10</v>
      </c>
      <c r="C15" s="85" t="s">
        <v>51</v>
      </c>
      <c r="D15" s="85" t="s">
        <v>51</v>
      </c>
      <c r="E15" s="85" t="s">
        <v>51</v>
      </c>
      <c r="F15" s="85" t="s">
        <v>51</v>
      </c>
      <c r="G15" s="149" t="s">
        <v>195</v>
      </c>
      <c r="H15" s="100">
        <v>40</v>
      </c>
      <c r="I15" s="94">
        <f t="shared" si="0"/>
        <v>0</v>
      </c>
      <c r="J15" s="94"/>
      <c r="K15" s="94"/>
      <c r="L15" s="95"/>
      <c r="M15" s="37"/>
      <c r="N15" s="79"/>
    </row>
    <row r="16" spans="1:14" ht="27.75" customHeight="1">
      <c r="A16" s="185" t="s">
        <v>196</v>
      </c>
      <c r="B16" s="100">
        <v>11</v>
      </c>
      <c r="C16" s="85" t="s">
        <v>51</v>
      </c>
      <c r="D16" s="85" t="s">
        <v>51</v>
      </c>
      <c r="E16" s="85" t="s">
        <v>51</v>
      </c>
      <c r="F16" s="85" t="s">
        <v>51</v>
      </c>
      <c r="G16" s="148" t="s">
        <v>197</v>
      </c>
      <c r="H16" s="100">
        <v>41</v>
      </c>
      <c r="I16" s="94">
        <f t="shared" si="0"/>
        <v>0</v>
      </c>
      <c r="J16" s="94">
        <f>J14-J15</f>
        <v>0</v>
      </c>
      <c r="K16" s="94">
        <f>K14-K15</f>
        <v>0</v>
      </c>
      <c r="L16" s="95">
        <f>L14-L15</f>
        <v>0</v>
      </c>
      <c r="M16" s="37"/>
      <c r="N16" s="79"/>
    </row>
    <row r="17" spans="1:14" ht="27.75" customHeight="1">
      <c r="A17" s="185" t="s">
        <v>198</v>
      </c>
      <c r="B17" s="100">
        <v>12</v>
      </c>
      <c r="C17" s="85" t="s">
        <v>51</v>
      </c>
      <c r="D17" s="85" t="s">
        <v>51</v>
      </c>
      <c r="E17" s="85" t="s">
        <v>51</v>
      </c>
      <c r="F17" s="85" t="s">
        <v>51</v>
      </c>
      <c r="G17" s="150" t="s">
        <v>199</v>
      </c>
      <c r="H17" s="100">
        <v>42</v>
      </c>
      <c r="I17" s="94">
        <f t="shared" si="0"/>
        <v>0</v>
      </c>
      <c r="J17" s="94"/>
      <c r="K17" s="94"/>
      <c r="L17" s="95"/>
      <c r="M17" s="37"/>
      <c r="N17" s="79"/>
    </row>
    <row r="18" spans="1:14" ht="27.75" customHeight="1">
      <c r="A18" s="185" t="s">
        <v>200</v>
      </c>
      <c r="B18" s="100">
        <v>13</v>
      </c>
      <c r="C18" s="85" t="s">
        <v>51</v>
      </c>
      <c r="D18" s="85" t="s">
        <v>51</v>
      </c>
      <c r="E18" s="85" t="s">
        <v>51</v>
      </c>
      <c r="F18" s="85" t="s">
        <v>51</v>
      </c>
      <c r="G18" s="149" t="s">
        <v>201</v>
      </c>
      <c r="H18" s="100">
        <v>43</v>
      </c>
      <c r="I18" s="94">
        <f t="shared" si="0"/>
        <v>0</v>
      </c>
      <c r="J18" s="94"/>
      <c r="K18" s="94"/>
      <c r="L18" s="95"/>
      <c r="M18" s="37"/>
      <c r="N18" s="79"/>
    </row>
    <row r="19" spans="1:14" ht="27.75" customHeight="1">
      <c r="A19" s="185" t="s">
        <v>202</v>
      </c>
      <c r="B19" s="100">
        <v>14</v>
      </c>
      <c r="C19" s="85" t="s">
        <v>51</v>
      </c>
      <c r="D19" s="85" t="s">
        <v>51</v>
      </c>
      <c r="E19" s="85" t="s">
        <v>51</v>
      </c>
      <c r="F19" s="85" t="s">
        <v>51</v>
      </c>
      <c r="G19" s="178" t="s">
        <v>203</v>
      </c>
      <c r="H19" s="100">
        <v>44</v>
      </c>
      <c r="I19" s="94">
        <f t="shared" si="0"/>
        <v>0</v>
      </c>
      <c r="J19" s="94"/>
      <c r="K19" s="94"/>
      <c r="L19" s="95"/>
      <c r="M19" s="37"/>
      <c r="N19" s="79"/>
    </row>
    <row r="20" spans="1:14" ht="27.75" customHeight="1">
      <c r="A20" s="185" t="s">
        <v>204</v>
      </c>
      <c r="B20" s="100">
        <v>15</v>
      </c>
      <c r="C20" s="94">
        <f aca="true" t="shared" si="1" ref="C20:C32">SUM(D20:F20)</f>
        <v>0</v>
      </c>
      <c r="D20" s="94"/>
      <c r="E20" s="94"/>
      <c r="F20" s="94"/>
      <c r="G20" s="177" t="s">
        <v>205</v>
      </c>
      <c r="H20" s="100">
        <v>45</v>
      </c>
      <c r="I20" s="94"/>
      <c r="J20" s="94"/>
      <c r="K20" s="94"/>
      <c r="L20" s="95"/>
      <c r="M20" s="37"/>
      <c r="N20" s="79"/>
    </row>
    <row r="21" spans="1:14" ht="27.75" customHeight="1">
      <c r="A21" s="185" t="s">
        <v>206</v>
      </c>
      <c r="B21" s="100">
        <v>16</v>
      </c>
      <c r="C21" s="94">
        <f t="shared" si="1"/>
        <v>0</v>
      </c>
      <c r="D21" s="94"/>
      <c r="E21" s="94"/>
      <c r="F21" s="94"/>
      <c r="G21" s="177" t="s">
        <v>207</v>
      </c>
      <c r="H21" s="100">
        <v>46</v>
      </c>
      <c r="I21" s="94"/>
      <c r="J21" s="94"/>
      <c r="K21" s="94"/>
      <c r="L21" s="95"/>
      <c r="M21" s="37"/>
      <c r="N21" s="79"/>
    </row>
    <row r="22" spans="1:14" ht="27.75" customHeight="1">
      <c r="A22" s="185" t="s">
        <v>208</v>
      </c>
      <c r="B22" s="100">
        <v>17</v>
      </c>
      <c r="C22" s="94">
        <f t="shared" si="1"/>
        <v>0</v>
      </c>
      <c r="D22" s="94"/>
      <c r="E22" s="94"/>
      <c r="F22" s="94"/>
      <c r="G22" s="177" t="s">
        <v>209</v>
      </c>
      <c r="H22" s="100">
        <v>47</v>
      </c>
      <c r="I22" s="94"/>
      <c r="J22" s="94"/>
      <c r="K22" s="94"/>
      <c r="L22" s="95"/>
      <c r="M22" s="37"/>
      <c r="N22" s="79"/>
    </row>
    <row r="23" spans="1:14" ht="29.25" customHeight="1">
      <c r="A23" s="185" t="s">
        <v>210</v>
      </c>
      <c r="B23" s="100">
        <v>18</v>
      </c>
      <c r="C23" s="94">
        <f t="shared" si="1"/>
        <v>0</v>
      </c>
      <c r="D23" s="94"/>
      <c r="E23" s="94"/>
      <c r="F23" s="94"/>
      <c r="G23" s="177" t="s">
        <v>211</v>
      </c>
      <c r="H23" s="100">
        <v>48</v>
      </c>
      <c r="I23" s="94"/>
      <c r="J23" s="94"/>
      <c r="K23" s="94"/>
      <c r="L23" s="95"/>
      <c r="M23" s="37"/>
      <c r="N23" s="79"/>
    </row>
    <row r="24" spans="1:14" ht="29.25" customHeight="1">
      <c r="A24" s="185" t="s">
        <v>212</v>
      </c>
      <c r="B24" s="100">
        <v>19</v>
      </c>
      <c r="C24" s="94">
        <f t="shared" si="1"/>
        <v>0</v>
      </c>
      <c r="D24" s="94"/>
      <c r="E24" s="94"/>
      <c r="F24" s="94"/>
      <c r="G24" s="177" t="s">
        <v>213</v>
      </c>
      <c r="H24" s="100">
        <v>49</v>
      </c>
      <c r="I24" s="94"/>
      <c r="J24" s="94"/>
      <c r="K24" s="94"/>
      <c r="L24" s="95"/>
      <c r="M24" s="37"/>
      <c r="N24" s="79"/>
    </row>
    <row r="25" spans="1:14" ht="29.25" customHeight="1">
      <c r="A25" s="185" t="s">
        <v>214</v>
      </c>
      <c r="B25" s="100">
        <v>20</v>
      </c>
      <c r="C25" s="94">
        <f t="shared" si="1"/>
        <v>0</v>
      </c>
      <c r="D25" s="94"/>
      <c r="E25" s="94"/>
      <c r="F25" s="94"/>
      <c r="G25" s="177" t="s">
        <v>215</v>
      </c>
      <c r="H25" s="100">
        <v>50</v>
      </c>
      <c r="I25" s="94"/>
      <c r="J25" s="94"/>
      <c r="K25" s="94"/>
      <c r="L25" s="95"/>
      <c r="M25" s="37"/>
      <c r="N25" s="79"/>
    </row>
    <row r="26" spans="1:14" ht="29.25" customHeight="1">
      <c r="A26" s="185" t="s">
        <v>216</v>
      </c>
      <c r="B26" s="100">
        <v>21</v>
      </c>
      <c r="C26" s="94">
        <f t="shared" si="1"/>
        <v>0</v>
      </c>
      <c r="D26" s="94"/>
      <c r="E26" s="94"/>
      <c r="F26" s="94"/>
      <c r="G26" s="177" t="s">
        <v>217</v>
      </c>
      <c r="H26" s="100">
        <v>51</v>
      </c>
      <c r="I26" s="94"/>
      <c r="J26" s="94"/>
      <c r="K26" s="94"/>
      <c r="L26" s="95"/>
      <c r="M26" s="37"/>
      <c r="N26" s="79"/>
    </row>
    <row r="27" spans="1:14" ht="29.25" customHeight="1">
      <c r="A27" s="185" t="s">
        <v>218</v>
      </c>
      <c r="B27" s="100">
        <v>22</v>
      </c>
      <c r="C27" s="94">
        <f t="shared" si="1"/>
        <v>0</v>
      </c>
      <c r="D27" s="94"/>
      <c r="E27" s="94"/>
      <c r="F27" s="94"/>
      <c r="G27" s="177" t="s">
        <v>219</v>
      </c>
      <c r="H27" s="100">
        <v>52</v>
      </c>
      <c r="I27" s="94"/>
      <c r="J27" s="94"/>
      <c r="K27" s="94"/>
      <c r="L27" s="95"/>
      <c r="M27" s="37"/>
      <c r="N27" s="79"/>
    </row>
    <row r="28" spans="1:14" ht="29.25" customHeight="1">
      <c r="A28" s="185" t="s">
        <v>220</v>
      </c>
      <c r="B28" s="100">
        <v>23</v>
      </c>
      <c r="C28" s="94">
        <f t="shared" si="1"/>
        <v>0</v>
      </c>
      <c r="D28" s="94"/>
      <c r="E28" s="94"/>
      <c r="F28" s="94"/>
      <c r="G28" s="177" t="s">
        <v>221</v>
      </c>
      <c r="H28" s="100">
        <v>53</v>
      </c>
      <c r="I28" s="94"/>
      <c r="J28" s="94"/>
      <c r="K28" s="94"/>
      <c r="L28" s="95"/>
      <c r="M28" s="37"/>
      <c r="N28" s="79"/>
    </row>
    <row r="29" spans="1:14" ht="29.25" customHeight="1">
      <c r="A29" s="185" t="s">
        <v>222</v>
      </c>
      <c r="B29" s="100">
        <v>24</v>
      </c>
      <c r="C29" s="94">
        <f t="shared" si="1"/>
        <v>0</v>
      </c>
      <c r="D29" s="94"/>
      <c r="E29" s="94"/>
      <c r="F29" s="94"/>
      <c r="G29" s="148" t="s">
        <v>223</v>
      </c>
      <c r="H29" s="100">
        <v>54</v>
      </c>
      <c r="I29" s="94">
        <f aca="true" t="shared" si="2" ref="I29:I34">SUM(J29:L29)</f>
        <v>0</v>
      </c>
      <c r="J29" s="94">
        <f>J16+J19</f>
        <v>0</v>
      </c>
      <c r="K29" s="94">
        <f>K16+K19</f>
        <v>0</v>
      </c>
      <c r="L29" s="95">
        <f>L16+L19</f>
        <v>0</v>
      </c>
      <c r="M29" s="37"/>
      <c r="N29" s="79"/>
    </row>
    <row r="30" spans="1:14" ht="29.25" customHeight="1">
      <c r="A30" s="185" t="s">
        <v>224</v>
      </c>
      <c r="B30" s="100">
        <v>25</v>
      </c>
      <c r="C30" s="94">
        <f t="shared" si="1"/>
        <v>0</v>
      </c>
      <c r="D30" s="94"/>
      <c r="E30" s="94"/>
      <c r="F30" s="94"/>
      <c r="G30" s="151" t="s">
        <v>225</v>
      </c>
      <c r="H30" s="100">
        <v>55</v>
      </c>
      <c r="I30" s="94">
        <f t="shared" si="2"/>
        <v>0</v>
      </c>
      <c r="J30" s="94"/>
      <c r="K30" s="94"/>
      <c r="L30" s="95"/>
      <c r="M30" s="37"/>
      <c r="N30" s="79"/>
    </row>
    <row r="31" spans="1:14" ht="29.25" customHeight="1">
      <c r="A31" s="185" t="s">
        <v>226</v>
      </c>
      <c r="B31" s="100">
        <v>26</v>
      </c>
      <c r="C31" s="94">
        <f t="shared" si="1"/>
        <v>0</v>
      </c>
      <c r="D31" s="94"/>
      <c r="E31" s="94"/>
      <c r="F31" s="94"/>
      <c r="G31" s="151" t="s">
        <v>227</v>
      </c>
      <c r="H31" s="100">
        <v>56</v>
      </c>
      <c r="I31" s="94">
        <f t="shared" si="2"/>
        <v>0</v>
      </c>
      <c r="J31" s="94"/>
      <c r="K31" s="94"/>
      <c r="L31" s="95"/>
      <c r="M31" s="37"/>
      <c r="N31" s="79"/>
    </row>
    <row r="32" spans="1:14" ht="29.25" customHeight="1">
      <c r="A32" s="223" t="s">
        <v>228</v>
      </c>
      <c r="B32" s="100">
        <v>27</v>
      </c>
      <c r="C32" s="94">
        <f t="shared" si="1"/>
        <v>0</v>
      </c>
      <c r="D32" s="94"/>
      <c r="E32" s="94"/>
      <c r="F32" s="94"/>
      <c r="G32" s="148" t="s">
        <v>229</v>
      </c>
      <c r="H32" s="100">
        <v>57</v>
      </c>
      <c r="I32" s="94">
        <f t="shared" si="2"/>
        <v>0</v>
      </c>
      <c r="J32" s="94"/>
      <c r="K32" s="94"/>
      <c r="L32" s="95"/>
      <c r="M32" s="37"/>
      <c r="N32" s="79"/>
    </row>
    <row r="33" spans="1:14" ht="29.25" customHeight="1">
      <c r="A33" s="185" t="s">
        <v>230</v>
      </c>
      <c r="B33" s="100">
        <v>28</v>
      </c>
      <c r="C33" s="85" t="s">
        <v>51</v>
      </c>
      <c r="D33" s="85" t="s">
        <v>51</v>
      </c>
      <c r="E33" s="85" t="s">
        <v>51</v>
      </c>
      <c r="F33" s="85" t="s">
        <v>51</v>
      </c>
      <c r="G33" s="149" t="s">
        <v>231</v>
      </c>
      <c r="H33" s="100">
        <v>58</v>
      </c>
      <c r="I33" s="94">
        <f t="shared" si="2"/>
        <v>0</v>
      </c>
      <c r="J33" s="94"/>
      <c r="K33" s="94"/>
      <c r="L33" s="95"/>
      <c r="M33" s="37"/>
      <c r="N33" s="79"/>
    </row>
    <row r="34" spans="1:14" ht="29.25" customHeight="1">
      <c r="A34" s="184" t="s">
        <v>232</v>
      </c>
      <c r="B34" s="100">
        <v>29</v>
      </c>
      <c r="C34" s="94">
        <f>SUM(D34:F34)</f>
        <v>0</v>
      </c>
      <c r="D34" s="94">
        <f>D6-D11+D30+D31</f>
        <v>0</v>
      </c>
      <c r="E34" s="94">
        <f>E6-E11+E30+E31</f>
        <v>0</v>
      </c>
      <c r="F34" s="94">
        <f>F6-F11+F30+F31</f>
        <v>0</v>
      </c>
      <c r="G34" s="149" t="s">
        <v>233</v>
      </c>
      <c r="H34" s="100">
        <v>59</v>
      </c>
      <c r="I34" s="94">
        <f t="shared" si="2"/>
        <v>0</v>
      </c>
      <c r="J34" s="94"/>
      <c r="K34" s="94"/>
      <c r="L34" s="95"/>
      <c r="M34" s="79"/>
      <c r="N34" s="79"/>
    </row>
    <row r="35" spans="1:14" ht="29.25" customHeight="1">
      <c r="A35" s="187" t="s">
        <v>234</v>
      </c>
      <c r="B35" s="103">
        <v>30</v>
      </c>
      <c r="C35" s="101">
        <f>SUM(D35:F35)</f>
        <v>0</v>
      </c>
      <c r="D35" s="101"/>
      <c r="E35" s="101"/>
      <c r="F35" s="101"/>
      <c r="G35" s="102"/>
      <c r="H35" s="102"/>
      <c r="I35" s="102"/>
      <c r="J35" s="102"/>
      <c r="K35" s="102"/>
      <c r="L35" s="152"/>
      <c r="M35" s="79"/>
      <c r="N35" s="79"/>
    </row>
    <row r="36" spans="1:6" ht="15" customHeight="1">
      <c r="A36" s="15" t="s">
        <v>235</v>
      </c>
      <c r="B36" s="33"/>
      <c r="C36" s="33"/>
      <c r="D36" s="33"/>
      <c r="E36" s="33"/>
      <c r="F36" s="17"/>
    </row>
  </sheetData>
  <mergeCells count="6">
    <mergeCell ref="A1:M1"/>
    <mergeCell ref="F3:G3"/>
    <mergeCell ref="A4:A5"/>
    <mergeCell ref="B4:B5"/>
    <mergeCell ref="G4:G5"/>
    <mergeCell ref="H4:H5"/>
  </mergeCells>
  <printOptions horizontalCentered="1" verticalCentered="1"/>
  <pageMargins left="0.7291666666666666" right="0.7291666666666666" top="0.9791666666666666" bottom="0.9791666666666666" header="0" footer="0"/>
  <pageSetup blackAndWhite="1" firstPageNumber="1" useFirstPageNumber="1"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showZeros="0" zoomScale="85" zoomScaleNormal="85" workbookViewId="0" topLeftCell="F1">
      <selection activeCell="A1" sqref="A1:O1"/>
    </sheetView>
  </sheetViews>
  <sheetFormatPr defaultColWidth="10" defaultRowHeight="15" customHeight="1"/>
  <cols>
    <col min="1" max="1" width="82" style="0" customWidth="1"/>
    <col min="2" max="2" width="5" style="0" customWidth="1"/>
    <col min="3" max="15" width="16" style="0" customWidth="1"/>
    <col min="16" max="16" width="8.16015625" style="0" customWidth="1"/>
  </cols>
  <sheetData>
    <row r="1" spans="1:15" ht="24.75" customHeight="1">
      <c r="A1" s="257" t="s">
        <v>236</v>
      </c>
      <c r="B1" s="257"/>
      <c r="C1" s="257"/>
      <c r="D1" s="257"/>
      <c r="E1" s="257"/>
      <c r="F1" s="257"/>
      <c r="G1" s="257"/>
      <c r="H1" s="257"/>
      <c r="I1" s="257"/>
      <c r="J1" s="257"/>
      <c r="K1" s="257"/>
      <c r="L1" s="257"/>
      <c r="M1" s="257"/>
      <c r="N1" s="257"/>
      <c r="O1" s="257"/>
    </row>
    <row r="2" spans="1:15" ht="15.75" customHeight="1">
      <c r="A2" s="144"/>
      <c r="B2" s="144"/>
      <c r="C2" s="144"/>
      <c r="D2" s="144"/>
      <c r="E2" s="144"/>
      <c r="F2" s="144"/>
      <c r="G2" s="144"/>
      <c r="H2" s="144"/>
      <c r="I2" s="144"/>
      <c r="J2" s="144"/>
      <c r="K2" s="144"/>
      <c r="L2" s="144"/>
      <c r="M2" s="144"/>
      <c r="N2" s="13"/>
      <c r="O2" s="13" t="s">
        <v>237</v>
      </c>
    </row>
    <row r="3" spans="1:15" ht="15.75" customHeight="1">
      <c r="A3" s="15" t="s">
        <v>38</v>
      </c>
      <c r="B3" s="15"/>
      <c r="C3" s="37"/>
      <c r="D3" s="37"/>
      <c r="E3" s="37"/>
      <c r="F3" s="37"/>
      <c r="G3" s="37"/>
      <c r="H3" s="258" t="s">
        <v>238</v>
      </c>
      <c r="I3" s="258"/>
      <c r="J3" s="37"/>
      <c r="K3" s="17"/>
      <c r="L3" s="17"/>
      <c r="M3" s="17"/>
      <c r="N3" s="17"/>
      <c r="O3" s="13" t="s">
        <v>39</v>
      </c>
    </row>
    <row r="4" spans="1:15" ht="21.75" customHeight="1">
      <c r="A4" s="270" t="s">
        <v>239</v>
      </c>
      <c r="B4" s="273" t="s">
        <v>41</v>
      </c>
      <c r="C4" s="265" t="s">
        <v>240</v>
      </c>
      <c r="D4" s="266"/>
      <c r="E4" s="266"/>
      <c r="F4" s="266"/>
      <c r="G4" s="266"/>
      <c r="H4" s="266"/>
      <c r="I4" s="266"/>
      <c r="J4" s="266"/>
      <c r="K4" s="266"/>
      <c r="L4" s="266"/>
      <c r="M4" s="266"/>
      <c r="N4" s="266"/>
      <c r="O4" s="266"/>
    </row>
    <row r="5" spans="1:15" ht="21.75" customHeight="1">
      <c r="A5" s="271"/>
      <c r="B5" s="274"/>
      <c r="C5" s="267" t="s">
        <v>241</v>
      </c>
      <c r="D5" s="268"/>
      <c r="E5" s="268"/>
      <c r="F5" s="268"/>
      <c r="G5" s="268"/>
      <c r="H5" s="268"/>
      <c r="I5" s="268"/>
      <c r="J5" s="268"/>
      <c r="K5" s="268"/>
      <c r="L5" s="268"/>
      <c r="M5" s="269"/>
      <c r="N5" s="276" t="s">
        <v>242</v>
      </c>
      <c r="O5" s="277" t="s">
        <v>169</v>
      </c>
    </row>
    <row r="6" spans="1:15" ht="29.25" customHeight="1">
      <c r="A6" s="272"/>
      <c r="B6" s="275"/>
      <c r="C6" s="202" t="s">
        <v>243</v>
      </c>
      <c r="D6" s="202" t="s">
        <v>244</v>
      </c>
      <c r="E6" s="202" t="s">
        <v>245</v>
      </c>
      <c r="F6" s="202" t="s">
        <v>246</v>
      </c>
      <c r="G6" s="202" t="s">
        <v>247</v>
      </c>
      <c r="H6" s="202" t="s">
        <v>248</v>
      </c>
      <c r="I6" s="202" t="s">
        <v>249</v>
      </c>
      <c r="J6" s="202" t="s">
        <v>250</v>
      </c>
      <c r="K6" s="202" t="s">
        <v>251</v>
      </c>
      <c r="L6" s="202" t="s">
        <v>252</v>
      </c>
      <c r="M6" s="202" t="s">
        <v>253</v>
      </c>
      <c r="N6" s="275"/>
      <c r="O6" s="278"/>
    </row>
    <row r="7" spans="1:15" ht="18" customHeight="1">
      <c r="A7" s="203" t="s">
        <v>254</v>
      </c>
      <c r="B7" s="23" t="s">
        <v>51</v>
      </c>
      <c r="C7" s="204">
        <v>1</v>
      </c>
      <c r="D7" s="204">
        <v>2</v>
      </c>
      <c r="E7" s="204">
        <v>3</v>
      </c>
      <c r="F7" s="204">
        <v>4</v>
      </c>
      <c r="G7" s="204">
        <v>5</v>
      </c>
      <c r="H7" s="204">
        <v>6</v>
      </c>
      <c r="I7" s="204">
        <v>7</v>
      </c>
      <c r="J7" s="204">
        <v>8</v>
      </c>
      <c r="K7" s="204">
        <v>9</v>
      </c>
      <c r="L7" s="204">
        <v>10</v>
      </c>
      <c r="M7" s="204">
        <v>11</v>
      </c>
      <c r="N7" s="204">
        <v>12</v>
      </c>
      <c r="O7" s="205">
        <v>13</v>
      </c>
    </row>
    <row r="8" spans="1:15" ht="18" customHeight="1">
      <c r="A8" s="38" t="s">
        <v>255</v>
      </c>
      <c r="B8" s="203">
        <v>1</v>
      </c>
      <c r="C8" s="39"/>
      <c r="D8" s="39"/>
      <c r="E8" s="39"/>
      <c r="F8" s="39"/>
      <c r="G8" s="39"/>
      <c r="H8" s="39"/>
      <c r="I8" s="39"/>
      <c r="J8" s="23" t="s">
        <v>51</v>
      </c>
      <c r="K8" s="39"/>
      <c r="L8" s="39"/>
      <c r="M8" s="39">
        <f>C8+D8+E8-F8+H8+I8+K8+L8</f>
        <v>0</v>
      </c>
      <c r="N8" s="39"/>
      <c r="O8" s="40">
        <f>M8+N8</f>
        <v>0</v>
      </c>
    </row>
    <row r="9" spans="1:15" ht="18" customHeight="1">
      <c r="A9" s="200" t="s">
        <v>256</v>
      </c>
      <c r="B9" s="203">
        <v>2</v>
      </c>
      <c r="C9" s="23" t="s">
        <v>51</v>
      </c>
      <c r="D9" s="23" t="s">
        <v>51</v>
      </c>
      <c r="E9" s="23" t="s">
        <v>51</v>
      </c>
      <c r="F9" s="23" t="s">
        <v>51</v>
      </c>
      <c r="G9" s="23" t="s">
        <v>51</v>
      </c>
      <c r="H9" s="23" t="s">
        <v>51</v>
      </c>
      <c r="I9" s="23" t="s">
        <v>51</v>
      </c>
      <c r="J9" s="23" t="s">
        <v>51</v>
      </c>
      <c r="K9" s="23" t="s">
        <v>51</v>
      </c>
      <c r="L9" s="23" t="s">
        <v>51</v>
      </c>
      <c r="M9" s="23" t="s">
        <v>51</v>
      </c>
      <c r="N9" s="23" t="s">
        <v>51</v>
      </c>
      <c r="O9" s="41" t="s">
        <v>51</v>
      </c>
    </row>
    <row r="10" spans="1:15" ht="18" customHeight="1">
      <c r="A10" s="200" t="s">
        <v>257</v>
      </c>
      <c r="B10" s="203">
        <v>3</v>
      </c>
      <c r="C10" s="23" t="s">
        <v>51</v>
      </c>
      <c r="D10" s="23" t="s">
        <v>51</v>
      </c>
      <c r="E10" s="23" t="s">
        <v>51</v>
      </c>
      <c r="F10" s="23" t="s">
        <v>51</v>
      </c>
      <c r="G10" s="23" t="s">
        <v>51</v>
      </c>
      <c r="H10" s="23" t="s">
        <v>51</v>
      </c>
      <c r="I10" s="23" t="s">
        <v>51</v>
      </c>
      <c r="J10" s="23" t="s">
        <v>51</v>
      </c>
      <c r="K10" s="23" t="s">
        <v>51</v>
      </c>
      <c r="L10" s="23" t="s">
        <v>51</v>
      </c>
      <c r="M10" s="23" t="s">
        <v>51</v>
      </c>
      <c r="N10" s="23" t="s">
        <v>51</v>
      </c>
      <c r="O10" s="41" t="s">
        <v>51</v>
      </c>
    </row>
    <row r="11" spans="1:15" ht="18" customHeight="1">
      <c r="A11" s="201" t="s">
        <v>258</v>
      </c>
      <c r="B11" s="203">
        <v>4</v>
      </c>
      <c r="C11" s="23"/>
      <c r="D11" s="23"/>
      <c r="E11" s="23"/>
      <c r="F11" s="23"/>
      <c r="G11" s="23"/>
      <c r="H11" s="23"/>
      <c r="I11" s="23"/>
      <c r="J11" s="23" t="s">
        <v>51</v>
      </c>
      <c r="K11" s="23"/>
      <c r="L11" s="23"/>
      <c r="M11" s="39">
        <f>C11+D11+E11-F11+H11+I11+K11+L11</f>
        <v>0</v>
      </c>
      <c r="N11" s="23"/>
      <c r="O11" s="41"/>
    </row>
    <row r="12" spans="1:15" ht="18" customHeight="1">
      <c r="A12" s="38" t="s">
        <v>259</v>
      </c>
      <c r="B12" s="203">
        <v>5</v>
      </c>
      <c r="C12" s="39">
        <f aca="true" t="shared" si="0" ref="C12:I12">C8+C11</f>
        <v>0</v>
      </c>
      <c r="D12" s="39">
        <f t="shared" si="0"/>
        <v>0</v>
      </c>
      <c r="E12" s="39">
        <f t="shared" si="0"/>
        <v>0</v>
      </c>
      <c r="F12" s="39">
        <f t="shared" si="0"/>
        <v>0</v>
      </c>
      <c r="G12" s="39">
        <f t="shared" si="0"/>
        <v>0</v>
      </c>
      <c r="H12" s="39">
        <f t="shared" si="0"/>
        <v>0</v>
      </c>
      <c r="I12" s="39">
        <f t="shared" si="0"/>
        <v>0</v>
      </c>
      <c r="J12" s="23" t="s">
        <v>51</v>
      </c>
      <c r="K12" s="39">
        <f>K8+K11</f>
        <v>0</v>
      </c>
      <c r="L12" s="39">
        <f>L8+L11</f>
        <v>0</v>
      </c>
      <c r="M12" s="39">
        <f>C12+D12+E12-F12+H12+I12+K12+L12</f>
        <v>0</v>
      </c>
      <c r="N12" s="39">
        <f>N8+N11</f>
        <v>0</v>
      </c>
      <c r="O12" s="40">
        <f aca="true" t="shared" si="1" ref="O12:O24">M12+N12</f>
        <v>0</v>
      </c>
    </row>
    <row r="13" spans="1:15" ht="18" customHeight="1">
      <c r="A13" s="38" t="s">
        <v>260</v>
      </c>
      <c r="B13" s="203">
        <v>6</v>
      </c>
      <c r="C13" s="39">
        <f aca="true" t="shared" si="2" ref="C13:I13">SUM(C14:C15,C20,C23,C33)</f>
        <v>0</v>
      </c>
      <c r="D13" s="39">
        <f t="shared" si="2"/>
        <v>0</v>
      </c>
      <c r="E13" s="39">
        <f t="shared" si="2"/>
        <v>0</v>
      </c>
      <c r="F13" s="39">
        <f t="shared" si="2"/>
        <v>0</v>
      </c>
      <c r="G13" s="39">
        <f t="shared" si="2"/>
        <v>0</v>
      </c>
      <c r="H13" s="39">
        <f t="shared" si="2"/>
        <v>0</v>
      </c>
      <c r="I13" s="39">
        <f t="shared" si="2"/>
        <v>0</v>
      </c>
      <c r="J13" s="23" t="s">
        <v>51</v>
      </c>
      <c r="K13" s="39">
        <f>SUM(K14:K15,K20,K23,K33)</f>
        <v>0</v>
      </c>
      <c r="L13" s="39">
        <f>SUM(L14:L15,L20,L23,L33)</f>
        <v>0</v>
      </c>
      <c r="M13" s="39">
        <f>C13+D13+E13-F13+H13+I13+K13+L13</f>
        <v>0</v>
      </c>
      <c r="N13" s="39">
        <f>SUM(N14:N15,N20,N23,N33)</f>
        <v>0</v>
      </c>
      <c r="O13" s="40">
        <f t="shared" si="1"/>
        <v>0</v>
      </c>
    </row>
    <row r="14" spans="1:15" ht="18" customHeight="1">
      <c r="A14" s="38" t="s">
        <v>261</v>
      </c>
      <c r="B14" s="203">
        <v>7</v>
      </c>
      <c r="C14" s="39"/>
      <c r="D14" s="23"/>
      <c r="E14" s="39"/>
      <c r="F14" s="39"/>
      <c r="G14" s="23"/>
      <c r="H14" s="39"/>
      <c r="I14" s="39"/>
      <c r="J14" s="23" t="s">
        <v>51</v>
      </c>
      <c r="K14" s="39"/>
      <c r="L14" s="39"/>
      <c r="M14" s="39">
        <f>C14+D14+E14-F14+H14+I14+K14+L14</f>
        <v>0</v>
      </c>
      <c r="N14" s="39"/>
      <c r="O14" s="40">
        <f t="shared" si="1"/>
        <v>0</v>
      </c>
    </row>
    <row r="15" spans="1:15" ht="18" customHeight="1">
      <c r="A15" s="179" t="s">
        <v>262</v>
      </c>
      <c r="B15" s="203">
        <v>8</v>
      </c>
      <c r="C15" s="39">
        <f aca="true" t="shared" si="3" ref="C15:I15">SUM(C16:C19)</f>
        <v>0</v>
      </c>
      <c r="D15" s="39">
        <f t="shared" si="3"/>
        <v>0</v>
      </c>
      <c r="E15" s="39">
        <f t="shared" si="3"/>
        <v>0</v>
      </c>
      <c r="F15" s="39">
        <f t="shared" si="3"/>
        <v>0</v>
      </c>
      <c r="G15" s="39">
        <f t="shared" si="3"/>
        <v>0</v>
      </c>
      <c r="H15" s="39">
        <f t="shared" si="3"/>
        <v>0</v>
      </c>
      <c r="I15" s="39">
        <f t="shared" si="3"/>
        <v>0</v>
      </c>
      <c r="J15" s="23" t="s">
        <v>51</v>
      </c>
      <c r="K15" s="39">
        <f>SUM(K16:K19)</f>
        <v>0</v>
      </c>
      <c r="L15" s="39">
        <f>SUM(L16:L19)</f>
        <v>0</v>
      </c>
      <c r="M15" s="39">
        <f>C15+D15+E15-F15+H15+I15+K15+L15</f>
        <v>0</v>
      </c>
      <c r="N15" s="39">
        <f>SUM(N16:N19)</f>
        <v>0</v>
      </c>
      <c r="O15" s="40">
        <f t="shared" si="1"/>
        <v>0</v>
      </c>
    </row>
    <row r="16" spans="1:15" ht="18" customHeight="1">
      <c r="A16" s="200" t="s">
        <v>263</v>
      </c>
      <c r="B16" s="203">
        <v>9</v>
      </c>
      <c r="C16" s="39"/>
      <c r="D16" s="39"/>
      <c r="E16" s="39"/>
      <c r="F16" s="23" t="s">
        <v>51</v>
      </c>
      <c r="G16" s="23" t="s">
        <v>51</v>
      </c>
      <c r="H16" s="23" t="s">
        <v>51</v>
      </c>
      <c r="I16" s="23" t="s">
        <v>51</v>
      </c>
      <c r="J16" s="23" t="s">
        <v>51</v>
      </c>
      <c r="K16" s="23" t="s">
        <v>51</v>
      </c>
      <c r="L16" s="23" t="s">
        <v>51</v>
      </c>
      <c r="M16" s="39">
        <f>SUM(C16:E16)</f>
        <v>0</v>
      </c>
      <c r="N16" s="39"/>
      <c r="O16" s="40">
        <f t="shared" si="1"/>
        <v>0</v>
      </c>
    </row>
    <row r="17" spans="1:15" ht="18" customHeight="1">
      <c r="A17" s="201" t="s">
        <v>264</v>
      </c>
      <c r="B17" s="203">
        <v>10</v>
      </c>
      <c r="C17" s="39"/>
      <c r="D17" s="39"/>
      <c r="E17" s="39"/>
      <c r="F17" s="23" t="s">
        <v>51</v>
      </c>
      <c r="G17" s="23" t="s">
        <v>51</v>
      </c>
      <c r="H17" s="23" t="s">
        <v>51</v>
      </c>
      <c r="I17" s="23" t="s">
        <v>51</v>
      </c>
      <c r="J17" s="23" t="s">
        <v>51</v>
      </c>
      <c r="K17" s="23" t="s">
        <v>51</v>
      </c>
      <c r="L17" s="23" t="s">
        <v>51</v>
      </c>
      <c r="M17" s="39">
        <f>SUM(C17:E17)</f>
        <v>0</v>
      </c>
      <c r="N17" s="39"/>
      <c r="O17" s="40">
        <f t="shared" si="1"/>
        <v>0</v>
      </c>
    </row>
    <row r="18" spans="1:15" ht="18" customHeight="1">
      <c r="A18" s="200" t="s">
        <v>265</v>
      </c>
      <c r="B18" s="203">
        <v>11</v>
      </c>
      <c r="C18" s="39"/>
      <c r="D18" s="39"/>
      <c r="E18" s="39"/>
      <c r="F18" s="23" t="s">
        <v>51</v>
      </c>
      <c r="G18" s="23" t="s">
        <v>51</v>
      </c>
      <c r="H18" s="23" t="s">
        <v>51</v>
      </c>
      <c r="I18" s="23" t="s">
        <v>51</v>
      </c>
      <c r="J18" s="23" t="s">
        <v>51</v>
      </c>
      <c r="K18" s="23" t="s">
        <v>51</v>
      </c>
      <c r="L18" s="23" t="s">
        <v>51</v>
      </c>
      <c r="M18" s="39">
        <f>SUM(C18:E18)</f>
        <v>0</v>
      </c>
      <c r="N18" s="39"/>
      <c r="O18" s="40">
        <f t="shared" si="1"/>
        <v>0</v>
      </c>
    </row>
    <row r="19" spans="1:15" ht="18" customHeight="1">
      <c r="A19" s="200" t="s">
        <v>266</v>
      </c>
      <c r="B19" s="203">
        <v>12</v>
      </c>
      <c r="C19" s="39"/>
      <c r="D19" s="39"/>
      <c r="E19" s="39"/>
      <c r="F19" s="39"/>
      <c r="G19" s="39"/>
      <c r="H19" s="39"/>
      <c r="I19" s="39"/>
      <c r="J19" s="23" t="s">
        <v>51</v>
      </c>
      <c r="K19" s="39"/>
      <c r="L19" s="39"/>
      <c r="M19" s="39">
        <f>C19+D19+E19-F19+H19+I19+K19+L19</f>
        <v>0</v>
      </c>
      <c r="N19" s="39"/>
      <c r="O19" s="40">
        <f t="shared" si="1"/>
        <v>0</v>
      </c>
    </row>
    <row r="20" spans="1:15" ht="21.75" customHeight="1">
      <c r="A20" s="38" t="s">
        <v>267</v>
      </c>
      <c r="B20" s="203">
        <v>13</v>
      </c>
      <c r="C20" s="23"/>
      <c r="D20" s="23"/>
      <c r="E20" s="23"/>
      <c r="F20" s="23"/>
      <c r="G20" s="23"/>
      <c r="H20" s="39">
        <f>SUM(H21:H22)</f>
        <v>0</v>
      </c>
      <c r="I20" s="23" t="s">
        <v>51</v>
      </c>
      <c r="J20" s="23" t="s">
        <v>51</v>
      </c>
      <c r="K20" s="23" t="s">
        <v>51</v>
      </c>
      <c r="L20" s="23" t="s">
        <v>51</v>
      </c>
      <c r="M20" s="39">
        <f>SUM(C20:H20)</f>
        <v>0</v>
      </c>
      <c r="N20" s="39">
        <f>SUM(N21:N22)</f>
        <v>0</v>
      </c>
      <c r="O20" s="40">
        <f t="shared" si="1"/>
        <v>0</v>
      </c>
    </row>
    <row r="21" spans="1:15" ht="18" customHeight="1">
      <c r="A21" s="200" t="s">
        <v>268</v>
      </c>
      <c r="B21" s="203">
        <v>14</v>
      </c>
      <c r="C21" s="23" t="s">
        <v>51</v>
      </c>
      <c r="D21" s="23" t="s">
        <v>51</v>
      </c>
      <c r="E21" s="23" t="s">
        <v>51</v>
      </c>
      <c r="F21" s="23" t="s">
        <v>51</v>
      </c>
      <c r="G21" s="23" t="s">
        <v>51</v>
      </c>
      <c r="H21" s="39"/>
      <c r="I21" s="23" t="s">
        <v>51</v>
      </c>
      <c r="J21" s="23" t="s">
        <v>51</v>
      </c>
      <c r="K21" s="23" t="s">
        <v>51</v>
      </c>
      <c r="L21" s="23" t="s">
        <v>51</v>
      </c>
      <c r="M21" s="39">
        <f>H21</f>
        <v>0</v>
      </c>
      <c r="N21" s="39"/>
      <c r="O21" s="40">
        <f t="shared" si="1"/>
        <v>0</v>
      </c>
    </row>
    <row r="22" spans="1:15" ht="18" customHeight="1">
      <c r="A22" s="200" t="s">
        <v>269</v>
      </c>
      <c r="B22" s="203">
        <v>15</v>
      </c>
      <c r="C22" s="23" t="s">
        <v>51</v>
      </c>
      <c r="D22" s="23" t="s">
        <v>51</v>
      </c>
      <c r="E22" s="23" t="s">
        <v>51</v>
      </c>
      <c r="F22" s="23" t="s">
        <v>51</v>
      </c>
      <c r="G22" s="23" t="s">
        <v>51</v>
      </c>
      <c r="H22" s="39"/>
      <c r="I22" s="23" t="s">
        <v>51</v>
      </c>
      <c r="J22" s="23" t="s">
        <v>51</v>
      </c>
      <c r="K22" s="23" t="s">
        <v>51</v>
      </c>
      <c r="L22" s="23" t="s">
        <v>51</v>
      </c>
      <c r="M22" s="39">
        <f>H22</f>
        <v>0</v>
      </c>
      <c r="N22" s="39"/>
      <c r="O22" s="40">
        <f t="shared" si="1"/>
        <v>0</v>
      </c>
    </row>
    <row r="23" spans="1:15" ht="18" customHeight="1">
      <c r="A23" s="38" t="s">
        <v>270</v>
      </c>
      <c r="B23" s="203">
        <v>16</v>
      </c>
      <c r="C23" s="39">
        <f aca="true" t="shared" si="4" ref="C23:I23">SUM(C24,C32)</f>
        <v>0</v>
      </c>
      <c r="D23" s="39">
        <f t="shared" si="4"/>
        <v>0</v>
      </c>
      <c r="E23" s="39">
        <f t="shared" si="4"/>
        <v>0</v>
      </c>
      <c r="F23" s="39">
        <f t="shared" si="4"/>
        <v>0</v>
      </c>
      <c r="G23" s="39">
        <f t="shared" si="4"/>
        <v>0</v>
      </c>
      <c r="H23" s="39">
        <f t="shared" si="4"/>
        <v>0</v>
      </c>
      <c r="I23" s="39">
        <f t="shared" si="4"/>
        <v>0</v>
      </c>
      <c r="J23" s="23" t="s">
        <v>51</v>
      </c>
      <c r="K23" s="39">
        <f>SUM(K24,K32)</f>
        <v>0</v>
      </c>
      <c r="L23" s="39">
        <f>SUM(L24,L32)</f>
        <v>0</v>
      </c>
      <c r="M23" s="39">
        <f>C23+D23+E23-F23+H23+I23+K23+L23</f>
        <v>0</v>
      </c>
      <c r="N23" s="39">
        <f>SUM(N24,N32)</f>
        <v>0</v>
      </c>
      <c r="O23" s="40">
        <f t="shared" si="1"/>
        <v>0</v>
      </c>
    </row>
    <row r="24" spans="1:15" ht="18" customHeight="1">
      <c r="A24" s="200" t="s">
        <v>271</v>
      </c>
      <c r="B24" s="203">
        <v>17</v>
      </c>
      <c r="C24" s="39"/>
      <c r="D24" s="39"/>
      <c r="E24" s="39"/>
      <c r="F24" s="39"/>
      <c r="G24" s="39"/>
      <c r="H24" s="39"/>
      <c r="I24" s="39">
        <f>SUM(I25:I29)</f>
        <v>0</v>
      </c>
      <c r="J24" s="23" t="s">
        <v>51</v>
      </c>
      <c r="K24" s="39">
        <f>SUM(K25:K29)</f>
        <v>0</v>
      </c>
      <c r="L24" s="39"/>
      <c r="M24" s="39">
        <f>C24+D24+E24-F24+H24+I24+K24+L24</f>
        <v>0</v>
      </c>
      <c r="N24" s="39"/>
      <c r="O24" s="40">
        <f t="shared" si="1"/>
        <v>0</v>
      </c>
    </row>
    <row r="25" spans="1:15" ht="18" customHeight="1">
      <c r="A25" s="200" t="s">
        <v>272</v>
      </c>
      <c r="B25" s="203">
        <v>18</v>
      </c>
      <c r="C25" s="23" t="s">
        <v>51</v>
      </c>
      <c r="D25" s="23" t="s">
        <v>51</v>
      </c>
      <c r="E25" s="23" t="s">
        <v>51</v>
      </c>
      <c r="F25" s="23" t="s">
        <v>51</v>
      </c>
      <c r="G25" s="23" t="s">
        <v>51</v>
      </c>
      <c r="H25" s="23" t="s">
        <v>51</v>
      </c>
      <c r="I25" s="39"/>
      <c r="J25" s="23" t="s">
        <v>51</v>
      </c>
      <c r="K25" s="23"/>
      <c r="L25" s="23" t="s">
        <v>51</v>
      </c>
      <c r="M25" s="39">
        <f>SUM(I25,K25)</f>
        <v>0</v>
      </c>
      <c r="N25" s="23" t="s">
        <v>51</v>
      </c>
      <c r="O25" s="40">
        <f>M25</f>
        <v>0</v>
      </c>
    </row>
    <row r="26" spans="1:15" ht="18" customHeight="1">
      <c r="A26" s="200" t="s">
        <v>273</v>
      </c>
      <c r="B26" s="203">
        <v>19</v>
      </c>
      <c r="C26" s="23" t="s">
        <v>51</v>
      </c>
      <c r="D26" s="23" t="s">
        <v>51</v>
      </c>
      <c r="E26" s="23" t="s">
        <v>51</v>
      </c>
      <c r="F26" s="23" t="s">
        <v>51</v>
      </c>
      <c r="G26" s="23" t="s">
        <v>51</v>
      </c>
      <c r="H26" s="23" t="s">
        <v>51</v>
      </c>
      <c r="I26" s="39"/>
      <c r="J26" s="23" t="s">
        <v>51</v>
      </c>
      <c r="K26" s="23"/>
      <c r="L26" s="23" t="s">
        <v>51</v>
      </c>
      <c r="M26" s="39">
        <f>SUM(I26,K26)</f>
        <v>0</v>
      </c>
      <c r="N26" s="23" t="s">
        <v>51</v>
      </c>
      <c r="O26" s="40">
        <f>M26</f>
        <v>0</v>
      </c>
    </row>
    <row r="27" spans="1:15" ht="18" customHeight="1">
      <c r="A27" s="200" t="s">
        <v>274</v>
      </c>
      <c r="B27" s="203">
        <v>20</v>
      </c>
      <c r="C27" s="23" t="s">
        <v>51</v>
      </c>
      <c r="D27" s="23" t="s">
        <v>51</v>
      </c>
      <c r="E27" s="23" t="s">
        <v>51</v>
      </c>
      <c r="F27" s="23" t="s">
        <v>51</v>
      </c>
      <c r="G27" s="23" t="s">
        <v>51</v>
      </c>
      <c r="H27" s="23" t="s">
        <v>51</v>
      </c>
      <c r="I27" s="23" t="s">
        <v>51</v>
      </c>
      <c r="J27" s="23" t="s">
        <v>51</v>
      </c>
      <c r="K27" s="23" t="s">
        <v>51</v>
      </c>
      <c r="L27" s="23" t="s">
        <v>51</v>
      </c>
      <c r="M27" s="23" t="s">
        <v>51</v>
      </c>
      <c r="N27" s="23" t="s">
        <v>51</v>
      </c>
      <c r="O27" s="41" t="s">
        <v>51</v>
      </c>
    </row>
    <row r="28" spans="1:15" ht="18" customHeight="1">
      <c r="A28" s="200" t="s">
        <v>275</v>
      </c>
      <c r="B28" s="203">
        <v>21</v>
      </c>
      <c r="C28" s="23" t="s">
        <v>51</v>
      </c>
      <c r="D28" s="23" t="s">
        <v>51</v>
      </c>
      <c r="E28" s="23" t="s">
        <v>51</v>
      </c>
      <c r="F28" s="23" t="s">
        <v>51</v>
      </c>
      <c r="G28" s="23" t="s">
        <v>51</v>
      </c>
      <c r="H28" s="23" t="s">
        <v>51</v>
      </c>
      <c r="I28" s="23" t="s">
        <v>51</v>
      </c>
      <c r="J28" s="23" t="s">
        <v>51</v>
      </c>
      <c r="K28" s="23" t="s">
        <v>51</v>
      </c>
      <c r="L28" s="23" t="s">
        <v>51</v>
      </c>
      <c r="M28" s="23" t="s">
        <v>51</v>
      </c>
      <c r="N28" s="23" t="s">
        <v>51</v>
      </c>
      <c r="O28" s="41" t="s">
        <v>51</v>
      </c>
    </row>
    <row r="29" spans="1:15" ht="18" customHeight="1">
      <c r="A29" s="200" t="s">
        <v>276</v>
      </c>
      <c r="B29" s="203">
        <v>22</v>
      </c>
      <c r="C29" s="23" t="s">
        <v>51</v>
      </c>
      <c r="D29" s="23" t="s">
        <v>51</v>
      </c>
      <c r="E29" s="23" t="s">
        <v>51</v>
      </c>
      <c r="F29" s="23" t="s">
        <v>51</v>
      </c>
      <c r="G29" s="23" t="s">
        <v>51</v>
      </c>
      <c r="H29" s="23" t="s">
        <v>51</v>
      </c>
      <c r="I29" s="23" t="s">
        <v>51</v>
      </c>
      <c r="J29" s="23" t="s">
        <v>51</v>
      </c>
      <c r="K29" s="23" t="s">
        <v>51</v>
      </c>
      <c r="L29" s="23" t="s">
        <v>51</v>
      </c>
      <c r="M29" s="23" t="s">
        <v>51</v>
      </c>
      <c r="N29" s="23" t="s">
        <v>51</v>
      </c>
      <c r="O29" s="41" t="s">
        <v>51</v>
      </c>
    </row>
    <row r="30" spans="1:15" ht="18" customHeight="1">
      <c r="A30" s="200" t="s">
        <v>277</v>
      </c>
      <c r="B30" s="203">
        <v>23</v>
      </c>
      <c r="C30" s="23" t="s">
        <v>51</v>
      </c>
      <c r="D30" s="23" t="s">
        <v>51</v>
      </c>
      <c r="E30" s="23" t="s">
        <v>51</v>
      </c>
      <c r="F30" s="23" t="s">
        <v>51</v>
      </c>
      <c r="G30" s="23" t="s">
        <v>51</v>
      </c>
      <c r="H30" s="23" t="s">
        <v>51</v>
      </c>
      <c r="I30" s="23" t="s">
        <v>51</v>
      </c>
      <c r="J30" s="23" t="s">
        <v>51</v>
      </c>
      <c r="K30" s="23"/>
      <c r="L30" s="23" t="s">
        <v>51</v>
      </c>
      <c r="M30" s="39">
        <f>K30</f>
        <v>0</v>
      </c>
      <c r="N30" s="23" t="s">
        <v>51</v>
      </c>
      <c r="O30" s="24" t="s">
        <v>51</v>
      </c>
    </row>
    <row r="31" spans="1:15" ht="18" customHeight="1">
      <c r="A31" s="200" t="s">
        <v>278</v>
      </c>
      <c r="B31" s="203">
        <v>24</v>
      </c>
      <c r="C31" s="23" t="s">
        <v>51</v>
      </c>
      <c r="D31" s="23" t="s">
        <v>51</v>
      </c>
      <c r="E31" s="23" t="s">
        <v>51</v>
      </c>
      <c r="F31" s="23" t="s">
        <v>51</v>
      </c>
      <c r="G31" s="23" t="s">
        <v>51</v>
      </c>
      <c r="H31" s="23" t="s">
        <v>51</v>
      </c>
      <c r="I31" s="23" t="s">
        <v>51</v>
      </c>
      <c r="J31" s="23" t="s">
        <v>51</v>
      </c>
      <c r="K31" s="23"/>
      <c r="L31" s="23" t="s">
        <v>51</v>
      </c>
      <c r="M31" s="39">
        <f>K31</f>
        <v>0</v>
      </c>
      <c r="N31" s="23"/>
      <c r="O31" s="40">
        <f>M31+N31</f>
        <v>0</v>
      </c>
    </row>
    <row r="32" spans="1:15" ht="18" customHeight="1">
      <c r="A32" s="200" t="s">
        <v>266</v>
      </c>
      <c r="B32" s="203">
        <v>25</v>
      </c>
      <c r="C32" s="39"/>
      <c r="D32" s="39"/>
      <c r="E32" s="39"/>
      <c r="F32" s="39"/>
      <c r="G32" s="39"/>
      <c r="H32" s="39"/>
      <c r="I32" s="39"/>
      <c r="J32" s="23" t="s">
        <v>51</v>
      </c>
      <c r="K32" s="39"/>
      <c r="L32" s="39"/>
      <c r="M32" s="39">
        <f>C32+D32+E32-F32+H32+I32+K32+L32</f>
        <v>0</v>
      </c>
      <c r="N32" s="39"/>
      <c r="O32" s="40">
        <f>M32+N32</f>
        <v>0</v>
      </c>
    </row>
    <row r="33" spans="1:15" ht="18" customHeight="1">
      <c r="A33" s="38" t="s">
        <v>279</v>
      </c>
      <c r="B33" s="203">
        <v>26</v>
      </c>
      <c r="C33" s="39">
        <f>SUM(C34:C35,C37:C38)</f>
        <v>0</v>
      </c>
      <c r="D33" s="39">
        <f>SUM(D34:D35,D37:D38)</f>
        <v>0</v>
      </c>
      <c r="E33" s="39">
        <f>SUM(E34,E37:E38)</f>
        <v>0</v>
      </c>
      <c r="F33" s="39">
        <f>SUM(F37:F38)</f>
        <v>0</v>
      </c>
      <c r="G33" s="39">
        <f>SUM(G37:G38)</f>
        <v>0</v>
      </c>
      <c r="H33" s="39">
        <f>SUM(H37:H38)</f>
        <v>0</v>
      </c>
      <c r="I33" s="39">
        <f>SUM(I35:I38)</f>
        <v>0</v>
      </c>
      <c r="J33" s="23" t="s">
        <v>51</v>
      </c>
      <c r="K33" s="39">
        <f>SUM(K36:K38)</f>
        <v>0</v>
      </c>
      <c r="L33" s="39">
        <f>SUM(L37:L38)</f>
        <v>0</v>
      </c>
      <c r="M33" s="39">
        <f>C33+D33+E33-F33+H33+I33+K33+L33</f>
        <v>0</v>
      </c>
      <c r="N33" s="39">
        <f>N38</f>
        <v>0</v>
      </c>
      <c r="O33" s="40">
        <f>M33+N33</f>
        <v>0</v>
      </c>
    </row>
    <row r="34" spans="1:15" ht="18" customHeight="1">
      <c r="A34" s="200" t="s">
        <v>280</v>
      </c>
      <c r="B34" s="203">
        <v>27</v>
      </c>
      <c r="C34" s="39"/>
      <c r="D34" s="39"/>
      <c r="E34" s="39"/>
      <c r="F34" s="23" t="s">
        <v>51</v>
      </c>
      <c r="G34" s="23" t="s">
        <v>51</v>
      </c>
      <c r="H34" s="23" t="s">
        <v>51</v>
      </c>
      <c r="I34" s="23" t="s">
        <v>51</v>
      </c>
      <c r="J34" s="23" t="s">
        <v>51</v>
      </c>
      <c r="K34" s="23" t="s">
        <v>51</v>
      </c>
      <c r="L34" s="23" t="s">
        <v>51</v>
      </c>
      <c r="M34" s="39">
        <f>SUM(C34:E34)</f>
        <v>0</v>
      </c>
      <c r="N34" s="23" t="s">
        <v>51</v>
      </c>
      <c r="O34" s="40">
        <f>M34</f>
        <v>0</v>
      </c>
    </row>
    <row r="35" spans="1:15" ht="18" customHeight="1">
      <c r="A35" s="200" t="s">
        <v>281</v>
      </c>
      <c r="B35" s="203">
        <v>28</v>
      </c>
      <c r="C35" s="39"/>
      <c r="D35" s="39"/>
      <c r="E35" s="23" t="s">
        <v>51</v>
      </c>
      <c r="F35" s="23" t="s">
        <v>51</v>
      </c>
      <c r="G35" s="23" t="s">
        <v>51</v>
      </c>
      <c r="H35" s="23" t="s">
        <v>51</v>
      </c>
      <c r="I35" s="39"/>
      <c r="J35" s="23" t="s">
        <v>51</v>
      </c>
      <c r="K35" s="23" t="s">
        <v>51</v>
      </c>
      <c r="L35" s="23" t="s">
        <v>51</v>
      </c>
      <c r="M35" s="39">
        <f>SUM(C35,D35,I35)</f>
        <v>0</v>
      </c>
      <c r="N35" s="23" t="s">
        <v>51</v>
      </c>
      <c r="O35" s="40">
        <f>M35</f>
        <v>0</v>
      </c>
    </row>
    <row r="36" spans="1:15" ht="18" customHeight="1">
      <c r="A36" s="200" t="s">
        <v>282</v>
      </c>
      <c r="B36" s="203">
        <v>29</v>
      </c>
      <c r="C36" s="23" t="s">
        <v>51</v>
      </c>
      <c r="D36" s="23" t="s">
        <v>51</v>
      </c>
      <c r="E36" s="23" t="s">
        <v>51</v>
      </c>
      <c r="F36" s="23" t="s">
        <v>51</v>
      </c>
      <c r="G36" s="23" t="s">
        <v>51</v>
      </c>
      <c r="H36" s="23" t="s">
        <v>51</v>
      </c>
      <c r="I36" s="39"/>
      <c r="J36" s="23" t="s">
        <v>51</v>
      </c>
      <c r="K36" s="39"/>
      <c r="L36" s="23" t="s">
        <v>51</v>
      </c>
      <c r="M36" s="39">
        <f>SUM(I36,K36)</f>
        <v>0</v>
      </c>
      <c r="N36" s="23" t="s">
        <v>51</v>
      </c>
      <c r="O36" s="40">
        <f>M36</f>
        <v>0</v>
      </c>
    </row>
    <row r="37" spans="1:15" ht="18" customHeight="1">
      <c r="A37" s="200" t="s">
        <v>283</v>
      </c>
      <c r="B37" s="203">
        <v>30</v>
      </c>
      <c r="C37" s="23"/>
      <c r="D37" s="23"/>
      <c r="E37" s="23"/>
      <c r="F37" s="23"/>
      <c r="G37" s="23"/>
      <c r="H37" s="23"/>
      <c r="I37" s="39"/>
      <c r="J37" s="23" t="s">
        <v>51</v>
      </c>
      <c r="K37" s="39"/>
      <c r="L37" s="23"/>
      <c r="M37" s="39">
        <f>C37+D37+E37-F37+H37+I37+K37+L37</f>
        <v>0</v>
      </c>
      <c r="N37" s="23"/>
      <c r="O37" s="40">
        <f>M37+N37</f>
        <v>0</v>
      </c>
    </row>
    <row r="38" spans="1:15" ht="18" customHeight="1">
      <c r="A38" s="200" t="s">
        <v>284</v>
      </c>
      <c r="B38" s="203">
        <v>31</v>
      </c>
      <c r="C38" s="39"/>
      <c r="D38" s="39"/>
      <c r="E38" s="39"/>
      <c r="F38" s="39"/>
      <c r="G38" s="39"/>
      <c r="H38" s="39"/>
      <c r="I38" s="39"/>
      <c r="J38" s="23" t="s">
        <v>51</v>
      </c>
      <c r="K38" s="39"/>
      <c r="L38" s="39"/>
      <c r="M38" s="39">
        <f>C38+D38+E38-F38+H38+I38+K38+L38</f>
        <v>0</v>
      </c>
      <c r="N38" s="39"/>
      <c r="O38" s="40">
        <f>M38+N38</f>
        <v>0</v>
      </c>
    </row>
    <row r="39" spans="1:15" ht="15" customHeight="1">
      <c r="A39" s="42" t="s">
        <v>285</v>
      </c>
      <c r="B39" s="206">
        <v>32</v>
      </c>
      <c r="C39" s="43">
        <f aca="true" t="shared" si="5" ref="C39:I39">SUM(C12:C13)</f>
        <v>0</v>
      </c>
      <c r="D39" s="43">
        <f t="shared" si="5"/>
        <v>0</v>
      </c>
      <c r="E39" s="43">
        <f t="shared" si="5"/>
        <v>0</v>
      </c>
      <c r="F39" s="43">
        <f t="shared" si="5"/>
        <v>0</v>
      </c>
      <c r="G39" s="43">
        <f t="shared" si="5"/>
        <v>0</v>
      </c>
      <c r="H39" s="43">
        <f t="shared" si="5"/>
        <v>0</v>
      </c>
      <c r="I39" s="43">
        <f t="shared" si="5"/>
        <v>0</v>
      </c>
      <c r="J39" s="44" t="s">
        <v>51</v>
      </c>
      <c r="K39" s="43">
        <f>SUM(K12:K13)</f>
        <v>0</v>
      </c>
      <c r="L39" s="43">
        <f>SUM(L12:L13)</f>
        <v>0</v>
      </c>
      <c r="M39" s="43">
        <f>C39+E39-F39+H39+I39+K39+L39</f>
        <v>0</v>
      </c>
      <c r="N39" s="43">
        <f>SUM(N12:N13)</f>
        <v>0</v>
      </c>
      <c r="O39" s="45">
        <f>M39+N39</f>
        <v>0</v>
      </c>
    </row>
    <row r="40" spans="1:15" ht="15" customHeight="1">
      <c r="A40" s="145" t="s">
        <v>286</v>
      </c>
      <c r="B40" s="145"/>
      <c r="C40" s="108"/>
      <c r="D40" s="108"/>
      <c r="E40" s="108"/>
      <c r="F40" s="108"/>
      <c r="G40" s="108"/>
      <c r="H40" s="108"/>
      <c r="I40" s="108"/>
      <c r="J40" s="108"/>
      <c r="K40" s="108"/>
      <c r="L40" s="108"/>
      <c r="M40" s="108"/>
      <c r="N40" s="108"/>
      <c r="O40" s="108"/>
    </row>
  </sheetData>
  <mergeCells count="8">
    <mergeCell ref="A1:O1"/>
    <mergeCell ref="H3:I3"/>
    <mergeCell ref="C4:O4"/>
    <mergeCell ref="C5:M5"/>
    <mergeCell ref="A4:A6"/>
    <mergeCell ref="B4:B6"/>
    <mergeCell ref="N5:N6"/>
    <mergeCell ref="O5:O6"/>
  </mergeCells>
  <printOptions horizontalCentered="1" verticalCentered="1"/>
  <pageMargins left="0.7291666666666666" right="0.7291666666666666" top="0.5729166666666666" bottom="0.5729166666666666" header="0" footer="0"/>
  <pageSetup blackAndWhite="1" firstPageNumber="1" useFirstPageNumber="1"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A1" sqref="A1:F1"/>
    </sheetView>
  </sheetViews>
  <sheetFormatPr defaultColWidth="10" defaultRowHeight="15" customHeight="1"/>
  <cols>
    <col min="1" max="1" width="57.33203125" style="0" customWidth="1"/>
    <col min="2" max="2" width="7.83203125" style="0" customWidth="1"/>
    <col min="3" max="3" width="36.5" style="0" customWidth="1"/>
    <col min="4" max="4" width="57.33203125" style="0" customWidth="1"/>
    <col min="5" max="5" width="7.83203125" style="0" customWidth="1"/>
    <col min="6" max="6" width="36.5" style="0" customWidth="1"/>
    <col min="7" max="7" width="3.33203125" style="0" customWidth="1"/>
  </cols>
  <sheetData>
    <row r="1" spans="1:6" ht="33" customHeight="1">
      <c r="A1" s="257" t="s">
        <v>287</v>
      </c>
      <c r="B1" s="257"/>
      <c r="C1" s="257"/>
      <c r="D1" s="257"/>
      <c r="E1" s="257"/>
      <c r="F1" s="257"/>
    </row>
    <row r="2" spans="1:6" ht="18" customHeight="1">
      <c r="A2" s="25"/>
      <c r="B2" s="25"/>
      <c r="C2" s="25"/>
      <c r="D2" s="25"/>
      <c r="E2" s="25"/>
      <c r="F2" s="51" t="s">
        <v>288</v>
      </c>
    </row>
    <row r="3" spans="1:6" ht="20.25" customHeight="1">
      <c r="A3" s="15" t="s">
        <v>38</v>
      </c>
      <c r="B3" s="37"/>
      <c r="C3" s="258" t="s">
        <v>289</v>
      </c>
      <c r="D3" s="258"/>
      <c r="E3" s="37"/>
      <c r="F3" s="51" t="s">
        <v>39</v>
      </c>
    </row>
    <row r="4" spans="1:6" ht="33.75" customHeight="1">
      <c r="A4" s="58" t="s">
        <v>290</v>
      </c>
      <c r="B4" s="59" t="s">
        <v>291</v>
      </c>
      <c r="C4" s="59" t="s">
        <v>292</v>
      </c>
      <c r="D4" s="59" t="s">
        <v>290</v>
      </c>
      <c r="E4" s="59" t="s">
        <v>291</v>
      </c>
      <c r="F4" s="60" t="s">
        <v>292</v>
      </c>
    </row>
    <row r="5" spans="1:7" ht="22.5" customHeight="1">
      <c r="A5" s="61" t="s">
        <v>293</v>
      </c>
      <c r="B5" s="22">
        <v>1</v>
      </c>
      <c r="C5" s="26"/>
      <c r="D5" s="55" t="s">
        <v>294</v>
      </c>
      <c r="E5" s="22">
        <v>17</v>
      </c>
      <c r="F5" s="27">
        <f>SUM(F6:F17)</f>
        <v>0</v>
      </c>
      <c r="G5" s="2"/>
    </row>
    <row r="6" spans="1:7" ht="22.5" customHeight="1">
      <c r="A6" s="61" t="s">
        <v>295</v>
      </c>
      <c r="B6" s="22">
        <v>2</v>
      </c>
      <c r="C6" s="26">
        <f>SUM(C7:C20)</f>
        <v>0</v>
      </c>
      <c r="D6" s="28" t="s">
        <v>296</v>
      </c>
      <c r="E6" s="22">
        <v>18</v>
      </c>
      <c r="F6" s="27"/>
      <c r="G6" s="2"/>
    </row>
    <row r="7" spans="1:7" ht="22.5" customHeight="1">
      <c r="A7" s="56" t="s">
        <v>297</v>
      </c>
      <c r="B7" s="22">
        <v>3</v>
      </c>
      <c r="C7" s="26"/>
      <c r="D7" s="28" t="s">
        <v>298</v>
      </c>
      <c r="E7" s="22">
        <v>19</v>
      </c>
      <c r="F7" s="27"/>
      <c r="G7" s="2"/>
    </row>
    <row r="8" spans="1:7" ht="22.5" customHeight="1">
      <c r="A8" s="56" t="s">
        <v>299</v>
      </c>
      <c r="B8" s="22">
        <v>4</v>
      </c>
      <c r="C8" s="26"/>
      <c r="D8" s="28" t="s">
        <v>300</v>
      </c>
      <c r="E8" s="22">
        <v>20</v>
      </c>
      <c r="F8" s="27"/>
      <c r="G8" s="2"/>
    </row>
    <row r="9" spans="1:7" ht="22.5" customHeight="1">
      <c r="A9" s="56" t="s">
        <v>301</v>
      </c>
      <c r="B9" s="22">
        <v>5</v>
      </c>
      <c r="C9" s="26"/>
      <c r="D9" s="28" t="s">
        <v>302</v>
      </c>
      <c r="E9" s="22">
        <v>21</v>
      </c>
      <c r="F9" s="27"/>
      <c r="G9" s="2"/>
    </row>
    <row r="10" spans="1:7" ht="22.5" customHeight="1">
      <c r="A10" s="56" t="s">
        <v>303</v>
      </c>
      <c r="B10" s="22">
        <v>6</v>
      </c>
      <c r="C10" s="26"/>
      <c r="D10" s="28" t="s">
        <v>304</v>
      </c>
      <c r="E10" s="22">
        <v>22</v>
      </c>
      <c r="F10" s="27"/>
      <c r="G10" s="2"/>
    </row>
    <row r="11" spans="1:7" ht="22.5" customHeight="1">
      <c r="A11" s="56" t="s">
        <v>305</v>
      </c>
      <c r="B11" s="22">
        <v>7</v>
      </c>
      <c r="C11" s="26"/>
      <c r="D11" s="28" t="s">
        <v>306</v>
      </c>
      <c r="E11" s="22">
        <v>23</v>
      </c>
      <c r="F11" s="27"/>
      <c r="G11" s="2"/>
    </row>
    <row r="12" spans="1:7" ht="22.5" customHeight="1">
      <c r="A12" s="56" t="s">
        <v>307</v>
      </c>
      <c r="B12" s="22">
        <v>8</v>
      </c>
      <c r="C12" s="26"/>
      <c r="D12" s="28" t="s">
        <v>308</v>
      </c>
      <c r="E12" s="22">
        <v>24</v>
      </c>
      <c r="F12" s="27"/>
      <c r="G12" s="2"/>
    </row>
    <row r="13" spans="1:7" ht="22.5" customHeight="1">
      <c r="A13" s="56" t="s">
        <v>309</v>
      </c>
      <c r="B13" s="22">
        <v>9</v>
      </c>
      <c r="C13" s="26"/>
      <c r="D13" s="28" t="s">
        <v>310</v>
      </c>
      <c r="E13" s="22">
        <v>25</v>
      </c>
      <c r="F13" s="27"/>
      <c r="G13" s="2"/>
    </row>
    <row r="14" spans="1:7" ht="22.5" customHeight="1">
      <c r="A14" s="56" t="s">
        <v>311</v>
      </c>
      <c r="B14" s="22">
        <v>10</v>
      </c>
      <c r="C14" s="26"/>
      <c r="D14" s="28" t="s">
        <v>312</v>
      </c>
      <c r="E14" s="22">
        <v>26</v>
      </c>
      <c r="F14" s="27"/>
      <c r="G14" s="2"/>
    </row>
    <row r="15" spans="1:7" ht="22.5" customHeight="1">
      <c r="A15" s="56" t="s">
        <v>313</v>
      </c>
      <c r="B15" s="22">
        <v>11</v>
      </c>
      <c r="C15" s="26"/>
      <c r="D15" s="28" t="s">
        <v>314</v>
      </c>
      <c r="E15" s="22">
        <v>27</v>
      </c>
      <c r="F15" s="27"/>
      <c r="G15" s="2"/>
    </row>
    <row r="16" spans="1:7" ht="22.5" customHeight="1">
      <c r="A16" s="56" t="s">
        <v>315</v>
      </c>
      <c r="B16" s="22">
        <v>12</v>
      </c>
      <c r="C16" s="26"/>
      <c r="D16" s="28" t="s">
        <v>316</v>
      </c>
      <c r="E16" s="22">
        <v>28</v>
      </c>
      <c r="F16" s="27"/>
      <c r="G16" s="2"/>
    </row>
    <row r="17" spans="1:7" ht="22.5" customHeight="1">
      <c r="A17" s="56" t="s">
        <v>317</v>
      </c>
      <c r="B17" s="22">
        <v>13</v>
      </c>
      <c r="C17" s="26"/>
      <c r="D17" s="28" t="s">
        <v>318</v>
      </c>
      <c r="E17" s="22">
        <v>29</v>
      </c>
      <c r="F17" s="27"/>
      <c r="G17" s="2"/>
    </row>
    <row r="18" spans="1:7" ht="22.5" customHeight="1">
      <c r="A18" s="56" t="s">
        <v>319</v>
      </c>
      <c r="B18" s="22">
        <v>14</v>
      </c>
      <c r="C18" s="26"/>
      <c r="D18" s="55" t="s">
        <v>320</v>
      </c>
      <c r="E18" s="22">
        <v>30</v>
      </c>
      <c r="F18" s="27">
        <f>C5+C6-F5</f>
        <v>0</v>
      </c>
      <c r="G18" s="2"/>
    </row>
    <row r="19" spans="1:7" ht="22.5" customHeight="1">
      <c r="A19" s="56" t="s">
        <v>321</v>
      </c>
      <c r="B19" s="22">
        <v>15</v>
      </c>
      <c r="C19" s="26"/>
      <c r="D19" s="55" t="s">
        <v>322</v>
      </c>
      <c r="E19" s="22">
        <v>31</v>
      </c>
      <c r="F19" s="27"/>
      <c r="G19" s="2"/>
    </row>
    <row r="20" spans="1:7" ht="22.5" customHeight="1">
      <c r="A20" s="57" t="s">
        <v>323</v>
      </c>
      <c r="B20" s="30">
        <v>16</v>
      </c>
      <c r="C20" s="31"/>
      <c r="D20" s="62" t="s">
        <v>324</v>
      </c>
      <c r="E20" s="30">
        <v>32</v>
      </c>
      <c r="F20" s="32">
        <f>F18+F19</f>
        <v>0</v>
      </c>
      <c r="G20" s="2"/>
    </row>
    <row r="21" ht="18" customHeight="1"/>
  </sheetData>
  <mergeCells count="2">
    <mergeCell ref="A1:F1"/>
    <mergeCell ref="C3:D3"/>
  </mergeCells>
  <printOptions horizontalCentered="1" verticalCentered="1"/>
  <pageMargins left="0.7291666666666666" right="0.7291666666666666" top="0.9791666666666666" bottom="0.9791666666666666" header="0" footer="0"/>
  <pageSetup blackAndWhite="1" firstPageNumber="1" useFirstPageNumber="1" fitToHeight="2"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showGridLines="0" showZeros="0" zoomScale="55" zoomScaleNormal="55" workbookViewId="0" topLeftCell="A1">
      <selection activeCell="A1" sqref="A1:P1"/>
    </sheetView>
  </sheetViews>
  <sheetFormatPr defaultColWidth="10" defaultRowHeight="15" customHeight="1"/>
  <cols>
    <col min="1" max="1" width="52.83203125" style="0" bestFit="1" customWidth="1"/>
    <col min="2" max="2" width="5.5" style="0" customWidth="1"/>
    <col min="3" max="3" width="26" style="0" customWidth="1"/>
    <col min="4" max="6" width="20.5" style="0" customWidth="1"/>
    <col min="7" max="7" width="22" style="0" customWidth="1"/>
    <col min="8" max="11" width="20.5" style="0" customWidth="1"/>
    <col min="12" max="12" width="22" style="0" customWidth="1"/>
    <col min="13" max="13" width="26" style="0" customWidth="1"/>
    <col min="14" max="14" width="67.5" style="0" customWidth="1"/>
    <col min="15" max="15" width="6.33203125" style="0" customWidth="1"/>
    <col min="16" max="16" width="26" style="0" customWidth="1"/>
    <col min="17" max="17" width="5" style="0" customWidth="1"/>
  </cols>
  <sheetData>
    <row r="1" spans="1:16" ht="41.25" customHeight="1">
      <c r="A1" s="257" t="s">
        <v>325</v>
      </c>
      <c r="B1" s="257"/>
      <c r="C1" s="257"/>
      <c r="D1" s="257"/>
      <c r="E1" s="257"/>
      <c r="F1" s="257"/>
      <c r="G1" s="257"/>
      <c r="H1" s="257"/>
      <c r="I1" s="257"/>
      <c r="J1" s="257"/>
      <c r="K1" s="257"/>
      <c r="L1" s="257"/>
      <c r="M1" s="257"/>
      <c r="N1" s="257"/>
      <c r="O1" s="257"/>
      <c r="P1" s="257"/>
    </row>
    <row r="2" spans="13:16" ht="20.25" customHeight="1">
      <c r="M2" s="51" t="s">
        <v>36</v>
      </c>
      <c r="O2" s="13"/>
      <c r="P2" s="13" t="s">
        <v>326</v>
      </c>
    </row>
    <row r="3" spans="1:16" ht="20.25" customHeight="1">
      <c r="A3" s="15" t="s">
        <v>38</v>
      </c>
      <c r="B3" s="52"/>
      <c r="C3" s="52"/>
      <c r="D3" s="79"/>
      <c r="E3" s="79"/>
      <c r="F3" s="79"/>
      <c r="G3" s="37"/>
      <c r="H3" s="16"/>
      <c r="I3" s="279">
        <v>42369</v>
      </c>
      <c r="J3" s="280"/>
      <c r="K3" s="16"/>
      <c r="L3" s="16"/>
      <c r="M3" s="16"/>
      <c r="N3" s="79"/>
      <c r="O3" s="17"/>
      <c r="P3" s="51" t="s">
        <v>39</v>
      </c>
    </row>
    <row r="4" spans="1:16" ht="29.25" customHeight="1">
      <c r="A4" s="284" t="s">
        <v>327</v>
      </c>
      <c r="B4" s="261" t="s">
        <v>41</v>
      </c>
      <c r="C4" s="261" t="s">
        <v>328</v>
      </c>
      <c r="D4" s="281" t="s">
        <v>329</v>
      </c>
      <c r="E4" s="282"/>
      <c r="F4" s="282"/>
      <c r="G4" s="283"/>
      <c r="H4" s="281" t="s">
        <v>330</v>
      </c>
      <c r="I4" s="282"/>
      <c r="J4" s="282"/>
      <c r="K4" s="282"/>
      <c r="L4" s="283"/>
      <c r="M4" s="261" t="s">
        <v>331</v>
      </c>
      <c r="N4" s="261" t="s">
        <v>332</v>
      </c>
      <c r="O4" s="287" t="s">
        <v>41</v>
      </c>
      <c r="P4" s="290" t="s">
        <v>333</v>
      </c>
    </row>
    <row r="5" spans="1:16" ht="29.25" customHeight="1">
      <c r="A5" s="285"/>
      <c r="B5" s="286"/>
      <c r="C5" s="286"/>
      <c r="D5" s="221" t="s">
        <v>329</v>
      </c>
      <c r="E5" s="221" t="s">
        <v>334</v>
      </c>
      <c r="F5" s="221" t="s">
        <v>252</v>
      </c>
      <c r="G5" s="221" t="s">
        <v>335</v>
      </c>
      <c r="H5" s="221" t="s">
        <v>336</v>
      </c>
      <c r="I5" s="221" t="s">
        <v>337</v>
      </c>
      <c r="J5" s="221" t="s">
        <v>338</v>
      </c>
      <c r="K5" s="221" t="s">
        <v>252</v>
      </c>
      <c r="L5" s="221" t="s">
        <v>335</v>
      </c>
      <c r="M5" s="286"/>
      <c r="N5" s="286"/>
      <c r="O5" s="288"/>
      <c r="P5" s="291"/>
    </row>
    <row r="6" spans="1:16" ht="29.25" customHeight="1">
      <c r="A6" s="222" t="s">
        <v>254</v>
      </c>
      <c r="B6" s="220"/>
      <c r="C6" s="23" t="s">
        <v>339</v>
      </c>
      <c r="D6" s="23" t="s">
        <v>340</v>
      </c>
      <c r="E6" s="23" t="s">
        <v>341</v>
      </c>
      <c r="F6" s="23" t="s">
        <v>342</v>
      </c>
      <c r="G6" s="23" t="s">
        <v>343</v>
      </c>
      <c r="H6" s="23" t="s">
        <v>344</v>
      </c>
      <c r="I6" s="23">
        <v>7</v>
      </c>
      <c r="J6" s="23">
        <v>8</v>
      </c>
      <c r="K6" s="23">
        <v>9</v>
      </c>
      <c r="L6" s="23">
        <v>10</v>
      </c>
      <c r="M6" s="23">
        <v>11</v>
      </c>
      <c r="N6" s="53" t="s">
        <v>345</v>
      </c>
      <c r="O6" s="289"/>
      <c r="P6" s="24">
        <v>12</v>
      </c>
    </row>
    <row r="7" spans="1:17" ht="29.25" customHeight="1">
      <c r="A7" s="54" t="s">
        <v>346</v>
      </c>
      <c r="B7" s="22" t="s">
        <v>339</v>
      </c>
      <c r="C7" s="26"/>
      <c r="D7" s="26"/>
      <c r="E7" s="26"/>
      <c r="F7" s="26"/>
      <c r="G7" s="26">
        <f aca="true" t="shared" si="0" ref="G7:G21">SUM(D7:F7)</f>
        <v>0</v>
      </c>
      <c r="H7" s="26"/>
      <c r="I7" s="26"/>
      <c r="J7" s="26"/>
      <c r="K7" s="26"/>
      <c r="L7" s="26">
        <f>SUM(H7:K7)</f>
        <v>0</v>
      </c>
      <c r="M7" s="26">
        <f aca="true" t="shared" si="1" ref="M7:M21">C7+G7-L7</f>
        <v>0</v>
      </c>
      <c r="N7" s="35" t="s">
        <v>347</v>
      </c>
      <c r="O7" s="22">
        <v>16</v>
      </c>
      <c r="P7" s="27">
        <f>SUM(P8,P12,P16:P19)</f>
        <v>0</v>
      </c>
      <c r="Q7" s="2"/>
    </row>
    <row r="8" spans="1:16" ht="29.25" customHeight="1">
      <c r="A8" s="54" t="s">
        <v>348</v>
      </c>
      <c r="B8" s="22">
        <v>2</v>
      </c>
      <c r="C8" s="26"/>
      <c r="D8" s="26"/>
      <c r="E8" s="26"/>
      <c r="F8" s="26"/>
      <c r="G8" s="26">
        <f t="shared" si="0"/>
        <v>0</v>
      </c>
      <c r="H8" s="26"/>
      <c r="I8" s="26"/>
      <c r="J8" s="26"/>
      <c r="K8" s="26"/>
      <c r="L8" s="26">
        <f>SUM(H8:K8)</f>
        <v>0</v>
      </c>
      <c r="M8" s="26">
        <f t="shared" si="1"/>
        <v>0</v>
      </c>
      <c r="N8" s="35" t="s">
        <v>349</v>
      </c>
      <c r="O8" s="22">
        <v>17</v>
      </c>
      <c r="P8" s="27"/>
    </row>
    <row r="9" spans="1:16" ht="29.25" customHeight="1">
      <c r="A9" s="54" t="s">
        <v>350</v>
      </c>
      <c r="B9" s="22" t="s">
        <v>341</v>
      </c>
      <c r="C9" s="26"/>
      <c r="D9" s="26"/>
      <c r="E9" s="26"/>
      <c r="F9" s="26"/>
      <c r="G9" s="26">
        <f t="shared" si="0"/>
        <v>0</v>
      </c>
      <c r="H9" s="26"/>
      <c r="I9" s="26"/>
      <c r="J9" s="26"/>
      <c r="K9" s="26"/>
      <c r="L9" s="26">
        <f>SUM(H9:K9)</f>
        <v>0</v>
      </c>
      <c r="M9" s="26">
        <f t="shared" si="1"/>
        <v>0</v>
      </c>
      <c r="N9" s="28" t="s">
        <v>351</v>
      </c>
      <c r="O9" s="22">
        <v>18</v>
      </c>
      <c r="P9" s="27"/>
    </row>
    <row r="10" spans="1:16" ht="29.25" customHeight="1">
      <c r="A10" s="54" t="s">
        <v>352</v>
      </c>
      <c r="B10" s="22" t="s">
        <v>342</v>
      </c>
      <c r="C10" s="26"/>
      <c r="D10" s="26"/>
      <c r="E10" s="26"/>
      <c r="F10" s="26"/>
      <c r="G10" s="26">
        <f t="shared" si="0"/>
        <v>0</v>
      </c>
      <c r="H10" s="26"/>
      <c r="I10" s="26"/>
      <c r="J10" s="26"/>
      <c r="K10" s="26"/>
      <c r="L10" s="26">
        <f>SUM(H10:K10)</f>
        <v>0</v>
      </c>
      <c r="M10" s="26">
        <f t="shared" si="1"/>
        <v>0</v>
      </c>
      <c r="N10" s="234"/>
      <c r="O10" s="22">
        <v>19</v>
      </c>
      <c r="P10" s="27"/>
    </row>
    <row r="11" spans="1:16" ht="29.25" customHeight="1">
      <c r="A11" s="54" t="s">
        <v>353</v>
      </c>
      <c r="B11" s="22" t="s">
        <v>343</v>
      </c>
      <c r="C11" s="26"/>
      <c r="D11" s="26"/>
      <c r="E11" s="26"/>
      <c r="F11" s="26"/>
      <c r="G11" s="26">
        <f t="shared" si="0"/>
        <v>0</v>
      </c>
      <c r="H11" s="23" t="s">
        <v>51</v>
      </c>
      <c r="I11" s="26"/>
      <c r="J11" s="26"/>
      <c r="K11" s="26"/>
      <c r="L11" s="26">
        <f aca="true" t="shared" si="2" ref="L11:L19">SUM(I11:K11)</f>
        <v>0</v>
      </c>
      <c r="M11" s="26">
        <f t="shared" si="1"/>
        <v>0</v>
      </c>
      <c r="N11" s="169"/>
      <c r="O11" s="22">
        <v>20</v>
      </c>
      <c r="P11" s="27"/>
    </row>
    <row r="12" spans="1:17" ht="29.25" customHeight="1">
      <c r="A12" s="54" t="s">
        <v>354</v>
      </c>
      <c r="B12" s="22" t="s">
        <v>344</v>
      </c>
      <c r="C12" s="26"/>
      <c r="D12" s="26"/>
      <c r="E12" s="26"/>
      <c r="F12" s="26"/>
      <c r="G12" s="26">
        <f t="shared" si="0"/>
        <v>0</v>
      </c>
      <c r="H12" s="23" t="s">
        <v>51</v>
      </c>
      <c r="I12" s="26"/>
      <c r="J12" s="26"/>
      <c r="K12" s="26"/>
      <c r="L12" s="26">
        <f t="shared" si="2"/>
        <v>0</v>
      </c>
      <c r="M12" s="26">
        <f t="shared" si="1"/>
        <v>0</v>
      </c>
      <c r="N12" s="169"/>
      <c r="O12" s="22">
        <v>21</v>
      </c>
      <c r="P12" s="27"/>
      <c r="Q12" s="2"/>
    </row>
    <row r="13" spans="1:16" ht="29.25" customHeight="1">
      <c r="A13" s="54" t="s">
        <v>355</v>
      </c>
      <c r="B13" s="22" t="s">
        <v>356</v>
      </c>
      <c r="C13" s="26"/>
      <c r="D13" s="26"/>
      <c r="E13" s="26"/>
      <c r="F13" s="26"/>
      <c r="G13" s="26">
        <f t="shared" si="0"/>
        <v>0</v>
      </c>
      <c r="H13" s="23" t="s">
        <v>51</v>
      </c>
      <c r="I13" s="26"/>
      <c r="J13" s="26"/>
      <c r="K13" s="26"/>
      <c r="L13" s="26">
        <f t="shared" si="2"/>
        <v>0</v>
      </c>
      <c r="M13" s="26">
        <f t="shared" si="1"/>
        <v>0</v>
      </c>
      <c r="N13" s="169"/>
      <c r="O13" s="22">
        <v>22</v>
      </c>
      <c r="P13" s="27"/>
    </row>
    <row r="14" spans="1:16" ht="29.25" customHeight="1">
      <c r="A14" s="54" t="s">
        <v>357</v>
      </c>
      <c r="B14" s="22" t="s">
        <v>358</v>
      </c>
      <c r="C14" s="26"/>
      <c r="D14" s="26"/>
      <c r="E14" s="26"/>
      <c r="F14" s="26"/>
      <c r="G14" s="26">
        <f t="shared" si="0"/>
        <v>0</v>
      </c>
      <c r="H14" s="23" t="s">
        <v>51</v>
      </c>
      <c r="I14" s="26"/>
      <c r="J14" s="26"/>
      <c r="K14" s="26"/>
      <c r="L14" s="26">
        <f t="shared" si="2"/>
        <v>0</v>
      </c>
      <c r="M14" s="26">
        <f t="shared" si="1"/>
        <v>0</v>
      </c>
      <c r="N14" s="169"/>
      <c r="O14" s="22">
        <v>23</v>
      </c>
      <c r="P14" s="27"/>
    </row>
    <row r="15" spans="1:16" ht="29.25" customHeight="1">
      <c r="A15" s="54" t="s">
        <v>359</v>
      </c>
      <c r="B15" s="22" t="s">
        <v>360</v>
      </c>
      <c r="C15" s="26"/>
      <c r="D15" s="26"/>
      <c r="E15" s="26"/>
      <c r="F15" s="26"/>
      <c r="G15" s="26">
        <f t="shared" si="0"/>
        <v>0</v>
      </c>
      <c r="H15" s="23" t="s">
        <v>51</v>
      </c>
      <c r="I15" s="26"/>
      <c r="J15" s="26"/>
      <c r="K15" s="26"/>
      <c r="L15" s="26">
        <f t="shared" si="2"/>
        <v>0</v>
      </c>
      <c r="M15" s="26">
        <f t="shared" si="1"/>
        <v>0</v>
      </c>
      <c r="N15" s="169"/>
      <c r="O15" s="22">
        <v>24</v>
      </c>
      <c r="P15" s="27"/>
    </row>
    <row r="16" spans="1:16" ht="29.25" customHeight="1">
      <c r="A16" s="54" t="s">
        <v>361</v>
      </c>
      <c r="B16" s="22" t="s">
        <v>362</v>
      </c>
      <c r="C16" s="26"/>
      <c r="D16" s="26"/>
      <c r="E16" s="26"/>
      <c r="F16" s="26"/>
      <c r="G16" s="26">
        <f t="shared" si="0"/>
        <v>0</v>
      </c>
      <c r="H16" s="23" t="s">
        <v>51</v>
      </c>
      <c r="I16" s="26"/>
      <c r="J16" s="26"/>
      <c r="K16" s="26"/>
      <c r="L16" s="26">
        <f t="shared" si="2"/>
        <v>0</v>
      </c>
      <c r="M16" s="26">
        <f t="shared" si="1"/>
        <v>0</v>
      </c>
      <c r="N16" s="169"/>
      <c r="O16" s="22">
        <v>25</v>
      </c>
      <c r="P16" s="27"/>
    </row>
    <row r="17" spans="1:16" ht="29.25" customHeight="1">
      <c r="A17" s="54" t="s">
        <v>363</v>
      </c>
      <c r="B17" s="22" t="s">
        <v>364</v>
      </c>
      <c r="C17" s="26"/>
      <c r="D17" s="26"/>
      <c r="E17" s="26"/>
      <c r="F17" s="26"/>
      <c r="G17" s="26">
        <f t="shared" si="0"/>
        <v>0</v>
      </c>
      <c r="H17" s="23" t="s">
        <v>51</v>
      </c>
      <c r="I17" s="26"/>
      <c r="J17" s="26"/>
      <c r="K17" s="26"/>
      <c r="L17" s="26">
        <f t="shared" si="2"/>
        <v>0</v>
      </c>
      <c r="M17" s="26">
        <f t="shared" si="1"/>
        <v>0</v>
      </c>
      <c r="N17" s="169"/>
      <c r="O17" s="22">
        <v>26</v>
      </c>
      <c r="P17" s="27"/>
    </row>
    <row r="18" spans="1:16" ht="29.25" customHeight="1">
      <c r="A18" s="54" t="s">
        <v>365</v>
      </c>
      <c r="B18" s="22" t="s">
        <v>366</v>
      </c>
      <c r="C18" s="26"/>
      <c r="D18" s="26"/>
      <c r="E18" s="26"/>
      <c r="F18" s="26"/>
      <c r="G18" s="26">
        <f t="shared" si="0"/>
        <v>0</v>
      </c>
      <c r="H18" s="23" t="s">
        <v>51</v>
      </c>
      <c r="I18" s="26"/>
      <c r="J18" s="26"/>
      <c r="K18" s="26"/>
      <c r="L18" s="26">
        <f t="shared" si="2"/>
        <v>0</v>
      </c>
      <c r="M18" s="26">
        <f t="shared" si="1"/>
        <v>0</v>
      </c>
      <c r="N18" s="169"/>
      <c r="O18" s="22">
        <v>27</v>
      </c>
      <c r="P18" s="27"/>
    </row>
    <row r="19" spans="1:16" ht="29.25" customHeight="1">
      <c r="A19" s="54" t="s">
        <v>367</v>
      </c>
      <c r="B19" s="22" t="s">
        <v>368</v>
      </c>
      <c r="C19" s="26"/>
      <c r="D19" s="26"/>
      <c r="E19" s="26"/>
      <c r="F19" s="26"/>
      <c r="G19" s="26">
        <f t="shared" si="0"/>
        <v>0</v>
      </c>
      <c r="H19" s="23" t="s">
        <v>51</v>
      </c>
      <c r="I19" s="26"/>
      <c r="J19" s="26"/>
      <c r="K19" s="26"/>
      <c r="L19" s="26">
        <f t="shared" si="2"/>
        <v>0</v>
      </c>
      <c r="M19" s="26">
        <f t="shared" si="1"/>
        <v>0</v>
      </c>
      <c r="N19" s="169"/>
      <c r="O19" s="22">
        <v>28</v>
      </c>
      <c r="P19" s="27"/>
    </row>
    <row r="20" spans="1:16" ht="29.25" customHeight="1">
      <c r="A20" s="54" t="s">
        <v>369</v>
      </c>
      <c r="B20" s="22" t="s">
        <v>370</v>
      </c>
      <c r="C20" s="26"/>
      <c r="D20" s="26"/>
      <c r="E20" s="26"/>
      <c r="F20" s="26"/>
      <c r="G20" s="26">
        <f t="shared" si="0"/>
        <v>0</v>
      </c>
      <c r="H20" s="26"/>
      <c r="I20" s="26"/>
      <c r="J20" s="26"/>
      <c r="K20" s="26"/>
      <c r="L20" s="26">
        <f>SUM(H20:K20)</f>
        <v>0</v>
      </c>
      <c r="M20" s="26">
        <f t="shared" si="1"/>
        <v>0</v>
      </c>
      <c r="N20" s="169"/>
      <c r="O20" s="22">
        <v>29</v>
      </c>
      <c r="P20" s="27"/>
    </row>
    <row r="21" spans="1:16" ht="29.25" customHeight="1">
      <c r="A21" s="29" t="s">
        <v>371</v>
      </c>
      <c r="B21" s="30" t="s">
        <v>372</v>
      </c>
      <c r="C21" s="31">
        <f>SUM(C7:C20)</f>
        <v>0</v>
      </c>
      <c r="D21" s="31">
        <f>SUM(D7:D20)</f>
        <v>0</v>
      </c>
      <c r="E21" s="31">
        <f>SUM(E7:E20)</f>
        <v>0</v>
      </c>
      <c r="F21" s="31">
        <f>SUM(F7:F20)</f>
        <v>0</v>
      </c>
      <c r="G21" s="31">
        <f t="shared" si="0"/>
        <v>0</v>
      </c>
      <c r="H21" s="31">
        <f>SUM(H7:H10,H20)</f>
        <v>0</v>
      </c>
      <c r="I21" s="31">
        <f>SUM(I7:I20)</f>
        <v>0</v>
      </c>
      <c r="J21" s="31">
        <f>SUM(J7:J20)</f>
        <v>0</v>
      </c>
      <c r="K21" s="31">
        <f>SUM(K7:K20)</f>
        <v>0</v>
      </c>
      <c r="L21" s="31">
        <f>SUM(H21:K21)</f>
        <v>0</v>
      </c>
      <c r="M21" s="31">
        <f t="shared" si="1"/>
        <v>0</v>
      </c>
      <c r="N21" s="235"/>
      <c r="O21" s="30">
        <v>30</v>
      </c>
      <c r="P21" s="32"/>
    </row>
    <row r="22" spans="1:16" ht="18" customHeight="1">
      <c r="A22" s="15"/>
      <c r="B22" s="15"/>
      <c r="C22" s="33"/>
      <c r="D22" s="33"/>
      <c r="E22" s="33"/>
      <c r="F22" s="33"/>
      <c r="G22" s="33"/>
      <c r="H22" s="33"/>
      <c r="I22" s="33"/>
      <c r="J22" s="33"/>
      <c r="K22" s="33"/>
      <c r="L22" s="33"/>
      <c r="M22" s="33"/>
      <c r="N22" s="33"/>
      <c r="O22" s="33"/>
      <c r="P22" s="33"/>
    </row>
  </sheetData>
  <mergeCells count="11">
    <mergeCell ref="P4:P5"/>
    <mergeCell ref="A1:P1"/>
    <mergeCell ref="I3:J3"/>
    <mergeCell ref="D4:G4"/>
    <mergeCell ref="H4:L4"/>
    <mergeCell ref="A4:A5"/>
    <mergeCell ref="B4:B5"/>
    <mergeCell ref="C4:C5"/>
    <mergeCell ref="M4:M5"/>
    <mergeCell ref="N4:N5"/>
    <mergeCell ref="O4:O6"/>
  </mergeCells>
  <printOptions horizontalCentered="1" verticalCentered="1"/>
  <pageMargins left="0.7395833333333334" right="0.7395833333333334" top="0.46875" bottom="0.46875" header="0" footer="0"/>
  <pageSetup blackAndWhite="1" firstPageNumber="1" useFirstPageNumber="1"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M46"/>
  <sheetViews>
    <sheetView showGridLines="0" showZeros="0" workbookViewId="0" topLeftCell="E1">
      <selection activeCell="A1" sqref="A1:L1"/>
    </sheetView>
  </sheetViews>
  <sheetFormatPr defaultColWidth="10" defaultRowHeight="15" customHeight="1"/>
  <cols>
    <col min="1" max="1" width="33.33203125" style="0" customWidth="1"/>
    <col min="2" max="2" width="5.83203125" style="0" customWidth="1"/>
    <col min="3" max="6" width="25.33203125" style="0" customWidth="1"/>
    <col min="7" max="7" width="59.5" style="0" customWidth="1"/>
    <col min="8" max="8" width="6.16015625" style="0" customWidth="1"/>
    <col min="9" max="12" width="25.33203125" style="0" customWidth="1"/>
    <col min="13" max="13" width="6" style="0" customWidth="1"/>
  </cols>
  <sheetData>
    <row r="1" spans="1:12" ht="27.75" customHeight="1">
      <c r="A1" s="257" t="s">
        <v>373</v>
      </c>
      <c r="B1" s="257"/>
      <c r="C1" s="257"/>
      <c r="D1" s="257"/>
      <c r="E1" s="257"/>
      <c r="F1" s="257"/>
      <c r="G1" s="257"/>
      <c r="H1" s="257"/>
      <c r="I1" s="257"/>
      <c r="J1" s="257"/>
      <c r="K1" s="257"/>
      <c r="L1" s="257"/>
    </row>
    <row r="2" spans="1:12" ht="15.75" customHeight="1">
      <c r="A2" s="25"/>
      <c r="B2" s="25"/>
      <c r="C2" s="25"/>
      <c r="D2" s="25"/>
      <c r="E2" s="25"/>
      <c r="F2" s="46"/>
      <c r="G2" s="46"/>
      <c r="H2" s="46"/>
      <c r="I2" s="46"/>
      <c r="J2" s="46"/>
      <c r="L2" s="2" t="s">
        <v>374</v>
      </c>
    </row>
    <row r="3" spans="1:12" ht="15.75" customHeight="1">
      <c r="A3" s="15" t="s">
        <v>38</v>
      </c>
      <c r="B3" s="37"/>
      <c r="C3" s="37"/>
      <c r="D3" s="37"/>
      <c r="E3" s="37"/>
      <c r="F3" s="258" t="s">
        <v>375</v>
      </c>
      <c r="G3" s="258"/>
      <c r="H3" s="37"/>
      <c r="I3" s="37"/>
      <c r="J3" s="37"/>
      <c r="K3" s="79"/>
      <c r="L3" s="2" t="s">
        <v>39</v>
      </c>
    </row>
    <row r="4" spans="1:12" ht="21.75" customHeight="1">
      <c r="A4" s="292" t="s">
        <v>376</v>
      </c>
      <c r="B4" s="273" t="s">
        <v>41</v>
      </c>
      <c r="C4" s="59" t="s">
        <v>42</v>
      </c>
      <c r="D4" s="59" t="s">
        <v>43</v>
      </c>
      <c r="E4" s="59" t="s">
        <v>44</v>
      </c>
      <c r="F4" s="59" t="s">
        <v>45</v>
      </c>
      <c r="G4" s="295" t="s">
        <v>376</v>
      </c>
      <c r="H4" s="273" t="s">
        <v>41</v>
      </c>
      <c r="I4" s="59" t="s">
        <v>42</v>
      </c>
      <c r="J4" s="59" t="s">
        <v>43</v>
      </c>
      <c r="K4" s="217" t="s">
        <v>44</v>
      </c>
      <c r="L4" s="218" t="s">
        <v>45</v>
      </c>
    </row>
    <row r="5" spans="1:12" ht="21.75" customHeight="1">
      <c r="A5" s="293"/>
      <c r="B5" s="294"/>
      <c r="C5" s="23" t="s">
        <v>46</v>
      </c>
      <c r="D5" s="23" t="s">
        <v>47</v>
      </c>
      <c r="E5" s="23" t="s">
        <v>48</v>
      </c>
      <c r="F5" s="23" t="s">
        <v>49</v>
      </c>
      <c r="G5" s="294"/>
      <c r="H5" s="294"/>
      <c r="I5" s="23" t="s">
        <v>46</v>
      </c>
      <c r="J5" s="23" t="s">
        <v>47</v>
      </c>
      <c r="K5" s="22" t="s">
        <v>48</v>
      </c>
      <c r="L5" s="219" t="s">
        <v>49</v>
      </c>
    </row>
    <row r="6" spans="1:12" ht="18" customHeight="1">
      <c r="A6" s="47" t="s">
        <v>377</v>
      </c>
      <c r="B6" s="22" t="s">
        <v>339</v>
      </c>
      <c r="C6" s="23" t="s">
        <v>51</v>
      </c>
      <c r="D6" s="23" t="s">
        <v>51</v>
      </c>
      <c r="E6" s="23" t="s">
        <v>51</v>
      </c>
      <c r="F6" s="23" t="s">
        <v>51</v>
      </c>
      <c r="G6" s="212" t="s">
        <v>378</v>
      </c>
      <c r="H6" s="22" t="s">
        <v>379</v>
      </c>
      <c r="I6" s="26">
        <f>SUM(J6:L6)</f>
        <v>0</v>
      </c>
      <c r="J6" s="26"/>
      <c r="K6" s="26"/>
      <c r="L6" s="27"/>
    </row>
    <row r="7" spans="1:12" ht="18" customHeight="1">
      <c r="A7" s="188" t="s">
        <v>380</v>
      </c>
      <c r="B7" s="22" t="s">
        <v>340</v>
      </c>
      <c r="C7" s="26">
        <f>SUM(D7:F7)</f>
        <v>0</v>
      </c>
      <c r="D7" s="26"/>
      <c r="E7" s="26"/>
      <c r="F7" s="26"/>
      <c r="G7" s="49" t="s">
        <v>381</v>
      </c>
      <c r="H7" s="22" t="s">
        <v>382</v>
      </c>
      <c r="I7" s="23" t="s">
        <v>51</v>
      </c>
      <c r="J7" s="23" t="s">
        <v>51</v>
      </c>
      <c r="K7" s="23" t="s">
        <v>51</v>
      </c>
      <c r="L7" s="24" t="s">
        <v>51</v>
      </c>
    </row>
    <row r="8" spans="1:12" ht="18" customHeight="1">
      <c r="A8" s="188" t="s">
        <v>378</v>
      </c>
      <c r="B8" s="22" t="s">
        <v>341</v>
      </c>
      <c r="C8" s="26">
        <f>SUM(D8:F8)</f>
        <v>0</v>
      </c>
      <c r="D8" s="26"/>
      <c r="E8" s="26"/>
      <c r="F8" s="26"/>
      <c r="G8" s="212" t="s">
        <v>380</v>
      </c>
      <c r="H8" s="22" t="s">
        <v>383</v>
      </c>
      <c r="I8" s="26">
        <f>SUM(J8:L8)</f>
        <v>0</v>
      </c>
      <c r="J8" s="26"/>
      <c r="K8" s="26"/>
      <c r="L8" s="27"/>
    </row>
    <row r="9" spans="1:12" ht="18" customHeight="1">
      <c r="A9" s="47" t="s">
        <v>384</v>
      </c>
      <c r="B9" s="22" t="s">
        <v>342</v>
      </c>
      <c r="C9" s="23" t="s">
        <v>51</v>
      </c>
      <c r="D9" s="23" t="s">
        <v>51</v>
      </c>
      <c r="E9" s="23" t="s">
        <v>51</v>
      </c>
      <c r="F9" s="23" t="s">
        <v>51</v>
      </c>
      <c r="G9" s="212" t="s">
        <v>378</v>
      </c>
      <c r="H9" s="22" t="s">
        <v>385</v>
      </c>
      <c r="I9" s="26">
        <f>SUM(J9:L9)</f>
        <v>0</v>
      </c>
      <c r="J9" s="26"/>
      <c r="K9" s="26"/>
      <c r="L9" s="27"/>
    </row>
    <row r="10" spans="1:12" ht="18" customHeight="1">
      <c r="A10" s="188" t="s">
        <v>380</v>
      </c>
      <c r="B10" s="22" t="s">
        <v>343</v>
      </c>
      <c r="C10" s="26">
        <f>SUM(D10:F10)</f>
        <v>0</v>
      </c>
      <c r="D10" s="26"/>
      <c r="E10" s="26"/>
      <c r="F10" s="26"/>
      <c r="G10" s="49" t="s">
        <v>386</v>
      </c>
      <c r="H10" s="22" t="s">
        <v>387</v>
      </c>
      <c r="I10" s="23" t="s">
        <v>51</v>
      </c>
      <c r="J10" s="23" t="s">
        <v>51</v>
      </c>
      <c r="K10" s="23" t="s">
        <v>51</v>
      </c>
      <c r="L10" s="24" t="s">
        <v>51</v>
      </c>
    </row>
    <row r="11" spans="1:12" ht="18" customHeight="1">
      <c r="A11" s="188" t="s">
        <v>378</v>
      </c>
      <c r="B11" s="22" t="s">
        <v>344</v>
      </c>
      <c r="C11" s="26">
        <f>SUM(D11:F11)</f>
        <v>0</v>
      </c>
      <c r="D11" s="26"/>
      <c r="E11" s="26"/>
      <c r="F11" s="26"/>
      <c r="G11" s="212" t="s">
        <v>380</v>
      </c>
      <c r="H11" s="22" t="s">
        <v>388</v>
      </c>
      <c r="I11" s="26">
        <f>SUM(J11:L11)</f>
        <v>0</v>
      </c>
      <c r="J11" s="26"/>
      <c r="K11" s="26"/>
      <c r="L11" s="27"/>
    </row>
    <row r="12" spans="1:12" ht="18" customHeight="1">
      <c r="A12" s="47" t="s">
        <v>389</v>
      </c>
      <c r="B12" s="22" t="s">
        <v>356</v>
      </c>
      <c r="C12" s="23" t="s">
        <v>51</v>
      </c>
      <c r="D12" s="23" t="s">
        <v>51</v>
      </c>
      <c r="E12" s="23" t="s">
        <v>51</v>
      </c>
      <c r="F12" s="23" t="s">
        <v>51</v>
      </c>
      <c r="G12" s="212" t="s">
        <v>378</v>
      </c>
      <c r="H12" s="22" t="s">
        <v>390</v>
      </c>
      <c r="I12" s="26">
        <f>SUM(J12:L12)</f>
        <v>0</v>
      </c>
      <c r="J12" s="26"/>
      <c r="K12" s="26"/>
      <c r="L12" s="27"/>
    </row>
    <row r="13" spans="1:12" ht="18" customHeight="1">
      <c r="A13" s="188" t="s">
        <v>380</v>
      </c>
      <c r="B13" s="22" t="s">
        <v>358</v>
      </c>
      <c r="C13" s="26">
        <f>SUM(D13:F13)</f>
        <v>0</v>
      </c>
      <c r="D13" s="26"/>
      <c r="E13" s="26"/>
      <c r="F13" s="26"/>
      <c r="G13" s="49" t="s">
        <v>391</v>
      </c>
      <c r="H13" s="22" t="s">
        <v>392</v>
      </c>
      <c r="I13" s="23" t="s">
        <v>51</v>
      </c>
      <c r="J13" s="23" t="s">
        <v>51</v>
      </c>
      <c r="K13" s="23" t="s">
        <v>51</v>
      </c>
      <c r="L13" s="24" t="s">
        <v>51</v>
      </c>
    </row>
    <row r="14" spans="1:12" ht="18" customHeight="1">
      <c r="A14" s="188" t="s">
        <v>378</v>
      </c>
      <c r="B14" s="22" t="s">
        <v>360</v>
      </c>
      <c r="C14" s="26">
        <f>SUM(D14:F14)</f>
        <v>0</v>
      </c>
      <c r="D14" s="26"/>
      <c r="E14" s="26"/>
      <c r="F14" s="26"/>
      <c r="G14" s="212" t="s">
        <v>380</v>
      </c>
      <c r="H14" s="22" t="s">
        <v>393</v>
      </c>
      <c r="I14" s="26">
        <f>SUM(J14:L14)</f>
        <v>0</v>
      </c>
      <c r="J14" s="26"/>
      <c r="K14" s="26"/>
      <c r="L14" s="27"/>
    </row>
    <row r="15" spans="1:12" ht="18" customHeight="1">
      <c r="A15" s="47" t="s">
        <v>394</v>
      </c>
      <c r="B15" s="22" t="s">
        <v>362</v>
      </c>
      <c r="C15" s="23" t="s">
        <v>51</v>
      </c>
      <c r="D15" s="23" t="s">
        <v>51</v>
      </c>
      <c r="E15" s="23" t="s">
        <v>51</v>
      </c>
      <c r="F15" s="23" t="s">
        <v>51</v>
      </c>
      <c r="G15" s="212" t="s">
        <v>378</v>
      </c>
      <c r="H15" s="22" t="s">
        <v>395</v>
      </c>
      <c r="I15" s="26">
        <f>SUM(J15:L15)</f>
        <v>0</v>
      </c>
      <c r="J15" s="26"/>
      <c r="K15" s="26"/>
      <c r="L15" s="27"/>
    </row>
    <row r="16" spans="1:12" ht="18" customHeight="1">
      <c r="A16" s="188" t="s">
        <v>380</v>
      </c>
      <c r="B16" s="22" t="s">
        <v>364</v>
      </c>
      <c r="C16" s="26">
        <f>SUM(D16:F16)</f>
        <v>0</v>
      </c>
      <c r="D16" s="26"/>
      <c r="E16" s="26"/>
      <c r="F16" s="26"/>
      <c r="G16" s="49" t="s">
        <v>396</v>
      </c>
      <c r="H16" s="22" t="s">
        <v>397</v>
      </c>
      <c r="I16" s="23" t="s">
        <v>51</v>
      </c>
      <c r="J16" s="23" t="s">
        <v>51</v>
      </c>
      <c r="K16" s="23" t="s">
        <v>51</v>
      </c>
      <c r="L16" s="24" t="s">
        <v>51</v>
      </c>
    </row>
    <row r="17" spans="1:12" ht="18" customHeight="1">
      <c r="A17" s="188" t="s">
        <v>378</v>
      </c>
      <c r="B17" s="22" t="s">
        <v>366</v>
      </c>
      <c r="C17" s="26">
        <f>SUM(D17:F17)</f>
        <v>0</v>
      </c>
      <c r="D17" s="26"/>
      <c r="E17" s="26"/>
      <c r="F17" s="26"/>
      <c r="G17" s="212" t="s">
        <v>380</v>
      </c>
      <c r="H17" s="22" t="s">
        <v>398</v>
      </c>
      <c r="I17" s="26">
        <f>SUM(J17:L17)</f>
        <v>0</v>
      </c>
      <c r="J17" s="26"/>
      <c r="K17" s="26"/>
      <c r="L17" s="27"/>
    </row>
    <row r="18" spans="1:12" ht="18" customHeight="1">
      <c r="A18" s="47" t="s">
        <v>399</v>
      </c>
      <c r="B18" s="22" t="s">
        <v>368</v>
      </c>
      <c r="C18" s="23" t="s">
        <v>51</v>
      </c>
      <c r="D18" s="23" t="s">
        <v>51</v>
      </c>
      <c r="E18" s="23" t="s">
        <v>51</v>
      </c>
      <c r="F18" s="23" t="s">
        <v>51</v>
      </c>
      <c r="G18" s="212" t="s">
        <v>378</v>
      </c>
      <c r="H18" s="22" t="s">
        <v>400</v>
      </c>
      <c r="I18" s="26">
        <f>SUM(J18:L18)</f>
        <v>0</v>
      </c>
      <c r="J18" s="26"/>
      <c r="K18" s="26"/>
      <c r="L18" s="27"/>
    </row>
    <row r="19" spans="1:12" ht="18" customHeight="1">
      <c r="A19" s="188" t="s">
        <v>380</v>
      </c>
      <c r="B19" s="22" t="s">
        <v>370</v>
      </c>
      <c r="C19" s="26">
        <f>SUM(D19:F19)</f>
        <v>0</v>
      </c>
      <c r="D19" s="26"/>
      <c r="E19" s="26"/>
      <c r="F19" s="26"/>
      <c r="G19" s="49" t="s">
        <v>401</v>
      </c>
      <c r="H19" s="22" t="s">
        <v>402</v>
      </c>
      <c r="I19" s="23" t="s">
        <v>51</v>
      </c>
      <c r="J19" s="23" t="s">
        <v>51</v>
      </c>
      <c r="K19" s="23" t="s">
        <v>51</v>
      </c>
      <c r="L19" s="27"/>
    </row>
    <row r="20" spans="1:12" ht="18" customHeight="1">
      <c r="A20" s="188" t="s">
        <v>378</v>
      </c>
      <c r="B20" s="22" t="s">
        <v>372</v>
      </c>
      <c r="C20" s="26">
        <f>SUM(D20:F20)</f>
        <v>0</v>
      </c>
      <c r="D20" s="26"/>
      <c r="E20" s="26"/>
      <c r="F20" s="26"/>
      <c r="G20" s="211" t="s">
        <v>403</v>
      </c>
      <c r="H20" s="207" t="s">
        <v>404</v>
      </c>
      <c r="I20" s="26">
        <f>SUM(J20:L20)</f>
        <v>0</v>
      </c>
      <c r="J20" s="26"/>
      <c r="K20" s="26"/>
      <c r="L20" s="27"/>
    </row>
    <row r="21" spans="1:12" ht="18" customHeight="1">
      <c r="A21" s="180" t="s">
        <v>405</v>
      </c>
      <c r="B21" s="207" t="s">
        <v>406</v>
      </c>
      <c r="C21" s="23" t="s">
        <v>51</v>
      </c>
      <c r="D21" s="23" t="s">
        <v>51</v>
      </c>
      <c r="E21" s="23" t="s">
        <v>51</v>
      </c>
      <c r="F21" s="23" t="s">
        <v>51</v>
      </c>
      <c r="G21" s="211" t="s">
        <v>407</v>
      </c>
      <c r="H21" s="207" t="s">
        <v>408</v>
      </c>
      <c r="I21" s="26">
        <f>SUM(J21:L21)</f>
        <v>0</v>
      </c>
      <c r="J21" s="26"/>
      <c r="K21" s="26"/>
      <c r="L21" s="27"/>
    </row>
    <row r="22" spans="1:12" ht="21.75" customHeight="1">
      <c r="A22" s="209" t="s">
        <v>380</v>
      </c>
      <c r="B22" s="207" t="s">
        <v>409</v>
      </c>
      <c r="C22" s="26">
        <f>SUM(D22:F22)</f>
        <v>0</v>
      </c>
      <c r="D22" s="26"/>
      <c r="E22" s="26"/>
      <c r="F22" s="26"/>
      <c r="G22" s="153" t="s">
        <v>410</v>
      </c>
      <c r="H22" s="207" t="s">
        <v>411</v>
      </c>
      <c r="I22" s="23" t="s">
        <v>51</v>
      </c>
      <c r="J22" s="23" t="s">
        <v>51</v>
      </c>
      <c r="K22" s="23" t="s">
        <v>51</v>
      </c>
      <c r="L22" s="24" t="s">
        <v>51</v>
      </c>
    </row>
    <row r="23" spans="1:12" ht="18" customHeight="1">
      <c r="A23" s="209" t="s">
        <v>378</v>
      </c>
      <c r="B23" s="207" t="s">
        <v>412</v>
      </c>
      <c r="C23" s="26">
        <f>SUM(D23:F23)</f>
        <v>0</v>
      </c>
      <c r="D23" s="26"/>
      <c r="E23" s="26"/>
      <c r="F23" s="26"/>
      <c r="G23" s="211" t="s">
        <v>413</v>
      </c>
      <c r="H23" s="22" t="s">
        <v>414</v>
      </c>
      <c r="I23" s="26">
        <f>SUM(J23:L23)</f>
        <v>0</v>
      </c>
      <c r="J23" s="26"/>
      <c r="K23" s="26"/>
      <c r="L23" s="27"/>
    </row>
    <row r="24" spans="1:12" ht="18" customHeight="1">
      <c r="A24" s="154" t="s">
        <v>415</v>
      </c>
      <c r="B24" s="207" t="s">
        <v>416</v>
      </c>
      <c r="C24" s="23" t="s">
        <v>51</v>
      </c>
      <c r="D24" s="23" t="s">
        <v>51</v>
      </c>
      <c r="E24" s="23" t="s">
        <v>51</v>
      </c>
      <c r="F24" s="23" t="s">
        <v>51</v>
      </c>
      <c r="G24" s="211" t="s">
        <v>417</v>
      </c>
      <c r="H24" s="207" t="s">
        <v>418</v>
      </c>
      <c r="I24" s="26">
        <f>SUM(J24:L24)</f>
        <v>0</v>
      </c>
      <c r="J24" s="26"/>
      <c r="K24" s="26"/>
      <c r="L24" s="27"/>
    </row>
    <row r="25" spans="1:12" ht="18" customHeight="1">
      <c r="A25" s="209" t="s">
        <v>419</v>
      </c>
      <c r="B25" s="207" t="s">
        <v>420</v>
      </c>
      <c r="C25" s="26">
        <f>SUM(D25:F25)</f>
        <v>0</v>
      </c>
      <c r="D25" s="26"/>
      <c r="E25" s="26"/>
      <c r="F25" s="26"/>
      <c r="G25" s="153" t="s">
        <v>421</v>
      </c>
      <c r="H25" s="207" t="s">
        <v>422</v>
      </c>
      <c r="I25" s="23" t="s">
        <v>51</v>
      </c>
      <c r="J25" s="23" t="s">
        <v>51</v>
      </c>
      <c r="K25" s="23" t="s">
        <v>51</v>
      </c>
      <c r="L25" s="24" t="s">
        <v>51</v>
      </c>
    </row>
    <row r="26" spans="1:12" ht="18" customHeight="1">
      <c r="A26" s="209" t="s">
        <v>423</v>
      </c>
      <c r="B26" s="207" t="s">
        <v>424</v>
      </c>
      <c r="C26" s="26">
        <f>SUM(D26:F26)</f>
        <v>0</v>
      </c>
      <c r="D26" s="26"/>
      <c r="E26" s="26"/>
      <c r="F26" s="26"/>
      <c r="G26" s="211" t="s">
        <v>413</v>
      </c>
      <c r="H26" s="207" t="s">
        <v>425</v>
      </c>
      <c r="I26" s="26">
        <f>SUM(J26:L26)</f>
        <v>0</v>
      </c>
      <c r="J26" s="26"/>
      <c r="K26" s="26"/>
      <c r="L26" s="27"/>
    </row>
    <row r="27" spans="1:12" ht="18" customHeight="1">
      <c r="A27" s="154" t="s">
        <v>426</v>
      </c>
      <c r="B27" s="207" t="s">
        <v>427</v>
      </c>
      <c r="C27" s="23" t="s">
        <v>51</v>
      </c>
      <c r="D27" s="23" t="s">
        <v>51</v>
      </c>
      <c r="E27" s="23" t="s">
        <v>51</v>
      </c>
      <c r="F27" s="23" t="s">
        <v>51</v>
      </c>
      <c r="G27" s="211" t="s">
        <v>417</v>
      </c>
      <c r="H27" s="207" t="s">
        <v>428</v>
      </c>
      <c r="I27" s="26">
        <f>SUM(J27:L27)</f>
        <v>0</v>
      </c>
      <c r="J27" s="26"/>
      <c r="K27" s="26"/>
      <c r="L27" s="27"/>
    </row>
    <row r="28" spans="1:12" ht="18" customHeight="1">
      <c r="A28" s="209" t="s">
        <v>380</v>
      </c>
      <c r="B28" s="207" t="s">
        <v>429</v>
      </c>
      <c r="C28" s="26">
        <f>SUM(D28:F28)</f>
        <v>0</v>
      </c>
      <c r="D28" s="26"/>
      <c r="E28" s="26"/>
      <c r="F28" s="26"/>
      <c r="G28" s="153" t="s">
        <v>430</v>
      </c>
      <c r="H28" s="207" t="s">
        <v>431</v>
      </c>
      <c r="I28" s="23" t="s">
        <v>51</v>
      </c>
      <c r="J28" s="23" t="s">
        <v>51</v>
      </c>
      <c r="K28" s="23" t="s">
        <v>51</v>
      </c>
      <c r="L28" s="24" t="s">
        <v>51</v>
      </c>
    </row>
    <row r="29" spans="1:12" ht="18" customHeight="1">
      <c r="A29" s="209" t="s">
        <v>378</v>
      </c>
      <c r="B29" s="207" t="s">
        <v>432</v>
      </c>
      <c r="C29" s="26">
        <f>SUM(D29:F29)</f>
        <v>0</v>
      </c>
      <c r="D29" s="26"/>
      <c r="E29" s="26"/>
      <c r="F29" s="26"/>
      <c r="G29" s="211" t="s">
        <v>380</v>
      </c>
      <c r="H29" s="207" t="s">
        <v>433</v>
      </c>
      <c r="I29" s="26">
        <f>SUM(J29:L29)</f>
        <v>0</v>
      </c>
      <c r="J29" s="26"/>
      <c r="K29" s="26"/>
      <c r="L29" s="27"/>
    </row>
    <row r="30" spans="1:12" ht="18" customHeight="1">
      <c r="A30" s="154" t="s">
        <v>434</v>
      </c>
      <c r="B30" s="207" t="s">
        <v>435</v>
      </c>
      <c r="C30" s="23" t="s">
        <v>51</v>
      </c>
      <c r="D30" s="23" t="s">
        <v>51</v>
      </c>
      <c r="E30" s="23" t="s">
        <v>51</v>
      </c>
      <c r="F30" s="23" t="s">
        <v>51</v>
      </c>
      <c r="G30" s="211" t="s">
        <v>378</v>
      </c>
      <c r="H30" s="207" t="s">
        <v>436</v>
      </c>
      <c r="I30" s="26">
        <f>SUM(J30:L30)</f>
        <v>0</v>
      </c>
      <c r="J30" s="26"/>
      <c r="K30" s="26"/>
      <c r="L30" s="27"/>
    </row>
    <row r="31" spans="1:12" ht="18" customHeight="1">
      <c r="A31" s="209" t="s">
        <v>380</v>
      </c>
      <c r="B31" s="207" t="s">
        <v>437</v>
      </c>
      <c r="C31" s="26">
        <f>SUM(D31:F31)</f>
        <v>0</v>
      </c>
      <c r="D31" s="26"/>
      <c r="E31" s="26"/>
      <c r="F31" s="26"/>
      <c r="G31" s="155" t="s">
        <v>438</v>
      </c>
      <c r="H31" s="207" t="s">
        <v>439</v>
      </c>
      <c r="I31" s="23" t="s">
        <v>51</v>
      </c>
      <c r="J31" s="23" t="s">
        <v>51</v>
      </c>
      <c r="K31" s="23" t="s">
        <v>51</v>
      </c>
      <c r="L31" s="24" t="s">
        <v>51</v>
      </c>
    </row>
    <row r="32" spans="1:12" ht="18" customHeight="1">
      <c r="A32" s="209" t="s">
        <v>378</v>
      </c>
      <c r="B32" s="207" t="s">
        <v>440</v>
      </c>
      <c r="C32" s="26">
        <f>SUM(D32:F32)</f>
        <v>0</v>
      </c>
      <c r="D32" s="26"/>
      <c r="E32" s="26"/>
      <c r="F32" s="26"/>
      <c r="G32" s="211" t="s">
        <v>441</v>
      </c>
      <c r="H32" s="207" t="s">
        <v>442</v>
      </c>
      <c r="I32" s="26">
        <f>SUM(J32:L32)</f>
        <v>0</v>
      </c>
      <c r="J32" s="26">
        <f>D7+D10+D13+D16+D19+D22+D25+D26+D28+D31+D37</f>
        <v>0</v>
      </c>
      <c r="K32" s="26">
        <f>E7+E10+E13+E16+E19+E22+E25+E26+E28+E31+E37</f>
        <v>0</v>
      </c>
      <c r="L32" s="27">
        <f>F7+F10+F13+F16+F19+F22+F25+F26+F28+F31+F37</f>
        <v>0</v>
      </c>
    </row>
    <row r="33" spans="1:12" ht="18" customHeight="1">
      <c r="A33" s="154" t="s">
        <v>443</v>
      </c>
      <c r="B33" s="207" t="s">
        <v>444</v>
      </c>
      <c r="C33" s="23" t="s">
        <v>51</v>
      </c>
      <c r="D33" s="23" t="s">
        <v>51</v>
      </c>
      <c r="E33" s="23" t="s">
        <v>51</v>
      </c>
      <c r="F33" s="23" t="s">
        <v>51</v>
      </c>
      <c r="G33" s="211" t="s">
        <v>445</v>
      </c>
      <c r="H33" s="207" t="s">
        <v>446</v>
      </c>
      <c r="I33" s="26">
        <f>SUM(J33:L33)</f>
        <v>0</v>
      </c>
      <c r="J33" s="26">
        <f>D8+D11+D14+D17+D20+D23+D25+D26+D29+D32+D38</f>
        <v>0</v>
      </c>
      <c r="K33" s="26">
        <f>E8+E11+E14+E17+E20+E23+E25+E26+E29+E32+E38</f>
        <v>0</v>
      </c>
      <c r="L33" s="27">
        <f>F8+F11+F14+F17+F20+F23+F25+F26+F29+F32+F38</f>
        <v>0</v>
      </c>
    </row>
    <row r="34" spans="1:12" ht="18" customHeight="1">
      <c r="A34" s="209" t="s">
        <v>380</v>
      </c>
      <c r="B34" s="207" t="s">
        <v>447</v>
      </c>
      <c r="C34" s="23" t="s">
        <v>51</v>
      </c>
      <c r="D34" s="23" t="s">
        <v>51</v>
      </c>
      <c r="E34" s="23" t="s">
        <v>51</v>
      </c>
      <c r="F34" s="23" t="s">
        <v>51</v>
      </c>
      <c r="G34" s="211" t="s">
        <v>448</v>
      </c>
      <c r="H34" s="207" t="s">
        <v>449</v>
      </c>
      <c r="I34" s="26">
        <f>SUM(J34:L34)</f>
        <v>0</v>
      </c>
      <c r="J34" s="26"/>
      <c r="K34" s="26"/>
      <c r="L34" s="27"/>
    </row>
    <row r="35" spans="1:12" ht="18" customHeight="1">
      <c r="A35" s="209" t="s">
        <v>378</v>
      </c>
      <c r="B35" s="207" t="s">
        <v>450</v>
      </c>
      <c r="C35" s="23" t="s">
        <v>51</v>
      </c>
      <c r="D35" s="23" t="s">
        <v>51</v>
      </c>
      <c r="E35" s="23" t="s">
        <v>51</v>
      </c>
      <c r="F35" s="23" t="s">
        <v>51</v>
      </c>
      <c r="G35" s="211" t="s">
        <v>451</v>
      </c>
      <c r="H35" s="207" t="s">
        <v>452</v>
      </c>
      <c r="I35" s="26">
        <f>SUM(J35:L35)</f>
        <v>0</v>
      </c>
      <c r="J35" s="26"/>
      <c r="K35" s="26"/>
      <c r="L35" s="27"/>
    </row>
    <row r="36" spans="1:12" ht="18" customHeight="1">
      <c r="A36" s="154" t="s">
        <v>453</v>
      </c>
      <c r="B36" s="207" t="s">
        <v>454</v>
      </c>
      <c r="C36" s="23" t="s">
        <v>51</v>
      </c>
      <c r="D36" s="23" t="s">
        <v>51</v>
      </c>
      <c r="E36" s="23" t="s">
        <v>51</v>
      </c>
      <c r="F36" s="23" t="s">
        <v>51</v>
      </c>
      <c r="G36" s="211" t="s">
        <v>455</v>
      </c>
      <c r="H36" s="207" t="s">
        <v>456</v>
      </c>
      <c r="I36" s="23" t="s">
        <v>51</v>
      </c>
      <c r="J36" s="156" t="s">
        <v>457</v>
      </c>
      <c r="K36" s="23" t="s">
        <v>51</v>
      </c>
      <c r="L36" s="24" t="s">
        <v>51</v>
      </c>
    </row>
    <row r="37" spans="1:12" ht="18" customHeight="1">
      <c r="A37" s="209" t="s">
        <v>380</v>
      </c>
      <c r="B37" s="207" t="s">
        <v>458</v>
      </c>
      <c r="C37" s="26">
        <f>SUM(D37:F37)</f>
        <v>0</v>
      </c>
      <c r="D37" s="26"/>
      <c r="E37" s="26"/>
      <c r="F37" s="26"/>
      <c r="G37" s="214" t="s">
        <v>459</v>
      </c>
      <c r="H37" s="207" t="s">
        <v>460</v>
      </c>
      <c r="I37" s="26">
        <f aca="true" t="shared" si="0" ref="I37:I42">SUM(J37:L37)</f>
        <v>0</v>
      </c>
      <c r="J37" s="26"/>
      <c r="K37" s="26"/>
      <c r="L37" s="27"/>
    </row>
    <row r="38" spans="1:12" ht="18" customHeight="1">
      <c r="A38" s="209" t="s">
        <v>378</v>
      </c>
      <c r="B38" s="207" t="s">
        <v>461</v>
      </c>
      <c r="C38" s="26">
        <f>SUM(D38:F38)</f>
        <v>0</v>
      </c>
      <c r="D38" s="26"/>
      <c r="E38" s="26"/>
      <c r="F38" s="26"/>
      <c r="G38" s="211" t="s">
        <v>462</v>
      </c>
      <c r="H38" s="207" t="s">
        <v>463</v>
      </c>
      <c r="I38" s="26">
        <f t="shared" si="0"/>
        <v>0</v>
      </c>
      <c r="J38" s="26"/>
      <c r="K38" s="26"/>
      <c r="L38" s="27"/>
    </row>
    <row r="39" spans="1:12" ht="18" customHeight="1">
      <c r="A39" s="154" t="s">
        <v>464</v>
      </c>
      <c r="B39" s="207" t="s">
        <v>465</v>
      </c>
      <c r="C39" s="23" t="s">
        <v>51</v>
      </c>
      <c r="D39" s="23" t="s">
        <v>51</v>
      </c>
      <c r="E39" s="23" t="s">
        <v>51</v>
      </c>
      <c r="F39" s="23" t="s">
        <v>51</v>
      </c>
      <c r="G39" s="211" t="s">
        <v>466</v>
      </c>
      <c r="H39" s="207" t="s">
        <v>467</v>
      </c>
      <c r="I39" s="26">
        <f t="shared" si="0"/>
        <v>0</v>
      </c>
      <c r="J39" s="26"/>
      <c r="K39" s="26"/>
      <c r="L39" s="27"/>
    </row>
    <row r="40" spans="1:12" ht="18" customHeight="1">
      <c r="A40" s="209" t="s">
        <v>380</v>
      </c>
      <c r="B40" s="207" t="s">
        <v>468</v>
      </c>
      <c r="C40" s="26">
        <f>SUM(D40:F40)</f>
        <v>0</v>
      </c>
      <c r="D40" s="26"/>
      <c r="E40" s="26"/>
      <c r="F40" s="26"/>
      <c r="G40" s="211" t="s">
        <v>469</v>
      </c>
      <c r="H40" s="207" t="s">
        <v>470</v>
      </c>
      <c r="I40" s="26">
        <f t="shared" si="0"/>
        <v>0</v>
      </c>
      <c r="J40" s="26"/>
      <c r="K40" s="26"/>
      <c r="L40" s="27"/>
    </row>
    <row r="41" spans="1:12" ht="18" customHeight="1">
      <c r="A41" s="209" t="s">
        <v>378</v>
      </c>
      <c r="B41" s="207" t="s">
        <v>471</v>
      </c>
      <c r="C41" s="26">
        <f>SUM(D41:F41)</f>
        <v>0</v>
      </c>
      <c r="D41" s="26"/>
      <c r="E41" s="26"/>
      <c r="F41" s="26"/>
      <c r="G41" s="215" t="s">
        <v>472</v>
      </c>
      <c r="H41" s="213" t="s">
        <v>473</v>
      </c>
      <c r="I41" s="105">
        <f t="shared" si="0"/>
        <v>0</v>
      </c>
      <c r="J41" s="105">
        <f>J37+J38-J39</f>
        <v>0</v>
      </c>
      <c r="K41" s="105">
        <f>K37+K38-K39</f>
        <v>0</v>
      </c>
      <c r="L41" s="157">
        <f>L37+L38-L39</f>
        <v>0</v>
      </c>
    </row>
    <row r="42" spans="1:13" ht="18" customHeight="1">
      <c r="A42" s="154" t="s">
        <v>474</v>
      </c>
      <c r="B42" s="208" t="s">
        <v>475</v>
      </c>
      <c r="C42" s="82" t="s">
        <v>51</v>
      </c>
      <c r="D42" s="82" t="s">
        <v>51</v>
      </c>
      <c r="E42" s="82" t="s">
        <v>51</v>
      </c>
      <c r="F42" s="83" t="s">
        <v>51</v>
      </c>
      <c r="G42" s="216" t="s">
        <v>476</v>
      </c>
      <c r="H42" s="100">
        <v>75</v>
      </c>
      <c r="I42" s="94">
        <f t="shared" si="0"/>
        <v>0</v>
      </c>
      <c r="J42" s="94"/>
      <c r="K42" s="94"/>
      <c r="L42" s="95"/>
      <c r="M42" s="79"/>
    </row>
    <row r="43" spans="1:13" ht="18" customHeight="1">
      <c r="A43" s="210" t="s">
        <v>380</v>
      </c>
      <c r="B43" s="106" t="s">
        <v>477</v>
      </c>
      <c r="C43" s="158">
        <f>SUM(D43:F43)</f>
        <v>0</v>
      </c>
      <c r="D43" s="158"/>
      <c r="E43" s="158"/>
      <c r="F43" s="159"/>
      <c r="G43" s="160"/>
      <c r="H43" s="161"/>
      <c r="I43" s="101"/>
      <c r="J43" s="101"/>
      <c r="K43" s="101"/>
      <c r="L43" s="104"/>
      <c r="M43" s="79"/>
    </row>
    <row r="44" spans="1:12" ht="18" customHeight="1">
      <c r="A44" s="162"/>
      <c r="B44" s="146"/>
      <c r="C44" s="107"/>
      <c r="D44" s="107"/>
      <c r="E44" s="107"/>
      <c r="F44" s="107"/>
      <c r="G44" s="163"/>
      <c r="H44" s="146"/>
      <c r="I44" s="65"/>
      <c r="J44" s="65"/>
      <c r="K44" s="65"/>
      <c r="L44" s="65"/>
    </row>
    <row r="45" spans="1:11" ht="15" customHeight="1">
      <c r="A45" s="162"/>
      <c r="B45" s="146"/>
      <c r="C45" s="107"/>
      <c r="D45" s="107"/>
      <c r="E45" s="107"/>
      <c r="F45" s="107"/>
      <c r="G45" s="36"/>
      <c r="H45" s="36"/>
      <c r="I45" s="36"/>
      <c r="J45" s="36"/>
      <c r="K45" s="36"/>
    </row>
    <row r="46" spans="1:6" ht="15" customHeight="1">
      <c r="A46" s="36"/>
      <c r="B46" s="36"/>
      <c r="C46" s="36"/>
      <c r="D46" s="36"/>
      <c r="E46" s="36"/>
      <c r="F46" s="36"/>
    </row>
  </sheetData>
  <mergeCells count="6">
    <mergeCell ref="A1:L1"/>
    <mergeCell ref="F3:G3"/>
    <mergeCell ref="A4:A5"/>
    <mergeCell ref="B4:B5"/>
    <mergeCell ref="G4:G5"/>
    <mergeCell ref="H4:H5"/>
  </mergeCells>
  <printOptions horizontalCentered="1" verticalCentered="1"/>
  <pageMargins left="0.7291666666666666" right="0.7291666666666666" top="0.2708333333333333" bottom="0.2708333333333333" header="0" footer="0"/>
  <pageSetup blackAndWhite="1" firstPageNumber="1" useFirstPageNumber="1" fitToHeight="1" fitToWidth="1" horizontalDpi="100" verticalDpi="100" orientation="landscape"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N63"/>
  <sheetViews>
    <sheetView showGridLines="0" showZeros="0" zoomScale="70" zoomScaleNormal="70" workbookViewId="0" topLeftCell="D1">
      <selection activeCell="A1" sqref="A1:L1"/>
    </sheetView>
  </sheetViews>
  <sheetFormatPr defaultColWidth="10" defaultRowHeight="15" customHeight="1"/>
  <cols>
    <col min="1" max="1" width="77.16015625" style="0" customWidth="1"/>
    <col min="2" max="2" width="5.5" style="0" customWidth="1"/>
    <col min="3" max="5" width="23.83203125" style="0" customWidth="1"/>
    <col min="6" max="6" width="22.5" style="0" customWidth="1"/>
    <col min="7" max="7" width="92" style="0" bestFit="1" customWidth="1"/>
    <col min="8" max="8" width="7.5" style="0" customWidth="1"/>
    <col min="9" max="11" width="23.83203125" style="0" customWidth="1"/>
    <col min="12" max="12" width="22.5" style="0" customWidth="1"/>
    <col min="13" max="13" width="2.16015625" style="0" customWidth="1"/>
  </cols>
  <sheetData>
    <row r="1" spans="1:12" ht="31.5" customHeight="1">
      <c r="A1" s="257" t="s">
        <v>478</v>
      </c>
      <c r="B1" s="257"/>
      <c r="C1" s="257"/>
      <c r="D1" s="257"/>
      <c r="E1" s="257"/>
      <c r="F1" s="257"/>
      <c r="G1" s="257"/>
      <c r="H1" s="257"/>
      <c r="I1" s="257"/>
      <c r="J1" s="257"/>
      <c r="K1" s="257"/>
      <c r="L1" s="257"/>
    </row>
    <row r="2" spans="1:12" ht="14.25" customHeight="1">
      <c r="A2" s="51"/>
      <c r="B2" s="51"/>
      <c r="C2" s="51"/>
      <c r="D2" s="51"/>
      <c r="E2" s="164"/>
      <c r="F2" s="51"/>
      <c r="G2" s="51"/>
      <c r="H2" s="51"/>
      <c r="J2" s="13"/>
      <c r="K2" s="13"/>
      <c r="L2" s="13" t="s">
        <v>479</v>
      </c>
    </row>
    <row r="3" spans="1:12" ht="18.75" customHeight="1">
      <c r="A3" s="15" t="s">
        <v>38</v>
      </c>
      <c r="B3" s="33"/>
      <c r="C3" s="33"/>
      <c r="D3" s="33"/>
      <c r="E3" s="296">
        <v>42369</v>
      </c>
      <c r="F3" s="297"/>
      <c r="G3" s="297"/>
      <c r="H3" s="33"/>
      <c r="I3" s="17"/>
      <c r="J3" s="17"/>
      <c r="K3" s="17"/>
      <c r="L3" s="51" t="s">
        <v>39</v>
      </c>
    </row>
    <row r="4" spans="1:12" ht="21.75" customHeight="1">
      <c r="A4" s="298" t="s">
        <v>40</v>
      </c>
      <c r="B4" s="287" t="s">
        <v>41</v>
      </c>
      <c r="C4" s="18" t="s">
        <v>42</v>
      </c>
      <c r="D4" s="18" t="s">
        <v>43</v>
      </c>
      <c r="E4" s="18" t="s">
        <v>44</v>
      </c>
      <c r="F4" s="18" t="s">
        <v>45</v>
      </c>
      <c r="G4" s="300" t="s">
        <v>40</v>
      </c>
      <c r="H4" s="287" t="s">
        <v>41</v>
      </c>
      <c r="I4" s="18" t="s">
        <v>42</v>
      </c>
      <c r="J4" s="18" t="s">
        <v>43</v>
      </c>
      <c r="K4" s="18" t="s">
        <v>44</v>
      </c>
      <c r="L4" s="19" t="s">
        <v>45</v>
      </c>
    </row>
    <row r="5" spans="1:12" ht="21.75" customHeight="1">
      <c r="A5" s="299"/>
      <c r="B5" s="289"/>
      <c r="C5" s="20" t="s">
        <v>46</v>
      </c>
      <c r="D5" s="20" t="s">
        <v>47</v>
      </c>
      <c r="E5" s="20" t="s">
        <v>48</v>
      </c>
      <c r="F5" s="20" t="s">
        <v>49</v>
      </c>
      <c r="G5" s="301"/>
      <c r="H5" s="288"/>
      <c r="I5" s="147" t="s">
        <v>46</v>
      </c>
      <c r="J5" s="147" t="s">
        <v>47</v>
      </c>
      <c r="K5" s="147" t="s">
        <v>48</v>
      </c>
      <c r="L5" s="165" t="s">
        <v>49</v>
      </c>
    </row>
    <row r="6" spans="1:14" ht="18" customHeight="1">
      <c r="A6" s="166" t="s">
        <v>480</v>
      </c>
      <c r="B6" s="22">
        <v>1</v>
      </c>
      <c r="C6" s="23" t="s">
        <v>51</v>
      </c>
      <c r="D6" s="23" t="s">
        <v>51</v>
      </c>
      <c r="E6" s="23" t="s">
        <v>51</v>
      </c>
      <c r="F6" s="24" t="s">
        <v>51</v>
      </c>
      <c r="G6" s="151" t="s">
        <v>481</v>
      </c>
      <c r="H6" s="100">
        <v>59</v>
      </c>
      <c r="I6" s="94">
        <f>SUM(J6:L6)</f>
        <v>0</v>
      </c>
      <c r="J6" s="94"/>
      <c r="K6" s="94"/>
      <c r="L6" s="95"/>
      <c r="M6" s="79"/>
      <c r="N6" s="79"/>
    </row>
    <row r="7" spans="1:14" ht="18" customHeight="1">
      <c r="A7" s="167" t="s">
        <v>482</v>
      </c>
      <c r="B7" s="22">
        <v>2</v>
      </c>
      <c r="C7" s="26">
        <f aca="true" t="shared" si="0" ref="C7:C23">SUM(D7:F7)</f>
        <v>0</v>
      </c>
      <c r="D7" s="26"/>
      <c r="E7" s="26"/>
      <c r="F7" s="27"/>
      <c r="G7" s="168" t="s">
        <v>483</v>
      </c>
      <c r="H7" s="100">
        <v>60</v>
      </c>
      <c r="I7" s="94">
        <f>SUM(J7:L7)</f>
        <v>0</v>
      </c>
      <c r="J7" s="94"/>
      <c r="K7" s="94"/>
      <c r="L7" s="95"/>
      <c r="M7" s="79"/>
      <c r="N7" s="79"/>
    </row>
    <row r="8" spans="1:12" ht="18" customHeight="1">
      <c r="A8" s="167" t="s">
        <v>484</v>
      </c>
      <c r="B8" s="22">
        <v>3</v>
      </c>
      <c r="C8" s="26">
        <f t="shared" si="0"/>
        <v>0</v>
      </c>
      <c r="D8" s="26"/>
      <c r="E8" s="26"/>
      <c r="F8" s="26"/>
      <c r="G8" s="169" t="s">
        <v>485</v>
      </c>
      <c r="H8" s="100">
        <v>61</v>
      </c>
      <c r="I8" s="80">
        <f>SUM(J8:L8)</f>
        <v>0</v>
      </c>
      <c r="J8" s="80"/>
      <c r="K8" s="80"/>
      <c r="L8" s="81"/>
    </row>
    <row r="9" spans="1:12" ht="18" customHeight="1">
      <c r="A9" s="167" t="s">
        <v>486</v>
      </c>
      <c r="B9" s="22">
        <v>4</v>
      </c>
      <c r="C9" s="26">
        <f t="shared" si="0"/>
        <v>0</v>
      </c>
      <c r="D9" s="26">
        <f>D10+D29</f>
        <v>0</v>
      </c>
      <c r="E9" s="26">
        <f>E10+E29</f>
        <v>0</v>
      </c>
      <c r="F9" s="26">
        <f>F10+F29</f>
        <v>0</v>
      </c>
      <c r="G9" s="170" t="s">
        <v>487</v>
      </c>
      <c r="H9" s="100">
        <v>62</v>
      </c>
      <c r="I9" s="23" t="s">
        <v>51</v>
      </c>
      <c r="J9" s="23" t="s">
        <v>51</v>
      </c>
      <c r="K9" s="23" t="s">
        <v>51</v>
      </c>
      <c r="L9" s="24" t="s">
        <v>51</v>
      </c>
    </row>
    <row r="10" spans="1:13" ht="18" customHeight="1">
      <c r="A10" s="167" t="s">
        <v>488</v>
      </c>
      <c r="B10" s="22">
        <v>5</v>
      </c>
      <c r="C10" s="26">
        <f t="shared" si="0"/>
        <v>0</v>
      </c>
      <c r="D10" s="26"/>
      <c r="E10" s="26"/>
      <c r="F10" s="26"/>
      <c r="G10" s="171" t="s">
        <v>489</v>
      </c>
      <c r="H10" s="100">
        <v>63</v>
      </c>
      <c r="I10" s="26">
        <f aca="true" t="shared" si="1" ref="I10:I20">SUM(J10:L10)</f>
        <v>0</v>
      </c>
      <c r="J10" s="26"/>
      <c r="K10" s="26"/>
      <c r="L10" s="27"/>
      <c r="M10" s="2"/>
    </row>
    <row r="11" spans="1:13" ht="18" customHeight="1">
      <c r="A11" s="167" t="s">
        <v>490</v>
      </c>
      <c r="B11" s="22">
        <v>6</v>
      </c>
      <c r="C11" s="26">
        <f t="shared" si="0"/>
        <v>0</v>
      </c>
      <c r="D11" s="26"/>
      <c r="E11" s="26"/>
      <c r="F11" s="26"/>
      <c r="G11" s="169" t="s">
        <v>491</v>
      </c>
      <c r="H11" s="100">
        <v>64</v>
      </c>
      <c r="I11" s="26">
        <f t="shared" si="1"/>
        <v>0</v>
      </c>
      <c r="J11" s="26">
        <f>SUM(J12:J14)</f>
        <v>0</v>
      </c>
      <c r="K11" s="26">
        <f>SUM(K12:K14)</f>
        <v>0</v>
      </c>
      <c r="L11" s="27">
        <f>SUM(L12:L14)</f>
        <v>0</v>
      </c>
      <c r="M11" s="2"/>
    </row>
    <row r="12" spans="1:13" ht="18" customHeight="1">
      <c r="A12" s="167" t="s">
        <v>492</v>
      </c>
      <c r="B12" s="22">
        <v>7</v>
      </c>
      <c r="C12" s="26">
        <f t="shared" si="0"/>
        <v>0</v>
      </c>
      <c r="D12" s="26"/>
      <c r="E12" s="26"/>
      <c r="F12" s="26"/>
      <c r="G12" s="169" t="s">
        <v>493</v>
      </c>
      <c r="H12" s="100">
        <v>65</v>
      </c>
      <c r="I12" s="26">
        <f t="shared" si="1"/>
        <v>0</v>
      </c>
      <c r="J12" s="26"/>
      <c r="K12" s="26"/>
      <c r="L12" s="27"/>
      <c r="M12" s="2"/>
    </row>
    <row r="13" spans="1:12" ht="18" customHeight="1">
      <c r="A13" s="182" t="s">
        <v>494</v>
      </c>
      <c r="B13" s="22">
        <v>8</v>
      </c>
      <c r="C13" s="26">
        <f t="shared" si="0"/>
        <v>0</v>
      </c>
      <c r="D13" s="26"/>
      <c r="E13" s="26"/>
      <c r="F13" s="26"/>
      <c r="G13" s="169" t="s">
        <v>495</v>
      </c>
      <c r="H13" s="100">
        <v>66</v>
      </c>
      <c r="I13" s="26">
        <f t="shared" si="1"/>
        <v>0</v>
      </c>
      <c r="J13" s="26"/>
      <c r="K13" s="26"/>
      <c r="L13" s="27"/>
    </row>
    <row r="14" spans="1:12" ht="18" customHeight="1">
      <c r="A14" s="182" t="s">
        <v>496</v>
      </c>
      <c r="B14" s="22">
        <v>9</v>
      </c>
      <c r="C14" s="26">
        <f t="shared" si="0"/>
        <v>0</v>
      </c>
      <c r="D14" s="26"/>
      <c r="E14" s="26"/>
      <c r="F14" s="26"/>
      <c r="G14" s="171" t="s">
        <v>497</v>
      </c>
      <c r="H14" s="100">
        <v>67</v>
      </c>
      <c r="I14" s="26">
        <f t="shared" si="1"/>
        <v>0</v>
      </c>
      <c r="J14" s="26"/>
      <c r="K14" s="26"/>
      <c r="L14" s="27"/>
    </row>
    <row r="15" spans="1:12" ht="18" customHeight="1">
      <c r="A15" s="167" t="s">
        <v>498</v>
      </c>
      <c r="B15" s="22">
        <v>10</v>
      </c>
      <c r="C15" s="26">
        <f t="shared" si="0"/>
        <v>0</v>
      </c>
      <c r="D15" s="26"/>
      <c r="E15" s="26"/>
      <c r="F15" s="26"/>
      <c r="G15" s="169" t="s">
        <v>499</v>
      </c>
      <c r="H15" s="100">
        <v>68</v>
      </c>
      <c r="I15" s="26">
        <f t="shared" si="1"/>
        <v>0</v>
      </c>
      <c r="J15" s="26">
        <f>J16+J19+J20</f>
        <v>0</v>
      </c>
      <c r="K15" s="26">
        <f>K16+K19+K20</f>
        <v>0</v>
      </c>
      <c r="L15" s="27">
        <f>L16+L19+L20</f>
        <v>0</v>
      </c>
    </row>
    <row r="16" spans="1:12" ht="18" customHeight="1">
      <c r="A16" s="167" t="s">
        <v>500</v>
      </c>
      <c r="B16" s="22">
        <v>11</v>
      </c>
      <c r="C16" s="26">
        <f t="shared" si="0"/>
        <v>0</v>
      </c>
      <c r="D16" s="26"/>
      <c r="E16" s="26"/>
      <c r="F16" s="26"/>
      <c r="G16" s="169" t="s">
        <v>501</v>
      </c>
      <c r="H16" s="100">
        <v>69</v>
      </c>
      <c r="I16" s="26">
        <f t="shared" si="1"/>
        <v>0</v>
      </c>
      <c r="J16" s="26">
        <f>SUM(J17:J19)</f>
        <v>0</v>
      </c>
      <c r="K16" s="26">
        <f>SUM(K17:K19)</f>
        <v>0</v>
      </c>
      <c r="L16" s="27">
        <f>SUM(L17:L19)</f>
        <v>0</v>
      </c>
    </row>
    <row r="17" spans="1:12" ht="18" customHeight="1">
      <c r="A17" s="167" t="s">
        <v>502</v>
      </c>
      <c r="B17" s="22">
        <v>12</v>
      </c>
      <c r="C17" s="26">
        <f t="shared" si="0"/>
        <v>0</v>
      </c>
      <c r="D17" s="26"/>
      <c r="E17" s="26"/>
      <c r="F17" s="26"/>
      <c r="G17" s="169" t="s">
        <v>503</v>
      </c>
      <c r="H17" s="100">
        <v>70</v>
      </c>
      <c r="I17" s="26">
        <f t="shared" si="1"/>
        <v>0</v>
      </c>
      <c r="J17" s="26"/>
      <c r="K17" s="26"/>
      <c r="L17" s="27"/>
    </row>
    <row r="18" spans="1:12" ht="18" customHeight="1">
      <c r="A18" s="167" t="s">
        <v>504</v>
      </c>
      <c r="B18" s="22">
        <v>13</v>
      </c>
      <c r="C18" s="26">
        <f t="shared" si="0"/>
        <v>0</v>
      </c>
      <c r="D18" s="26"/>
      <c r="E18" s="26"/>
      <c r="F18" s="26"/>
      <c r="G18" s="169" t="s">
        <v>505</v>
      </c>
      <c r="H18" s="100">
        <v>71</v>
      </c>
      <c r="I18" s="26">
        <f t="shared" si="1"/>
        <v>0</v>
      </c>
      <c r="J18" s="26"/>
      <c r="K18" s="26"/>
      <c r="L18" s="27"/>
    </row>
    <row r="19" spans="1:12" ht="18" customHeight="1">
      <c r="A19" s="167" t="s">
        <v>506</v>
      </c>
      <c r="B19" s="22">
        <v>14</v>
      </c>
      <c r="C19" s="26">
        <f t="shared" si="0"/>
        <v>0</v>
      </c>
      <c r="D19" s="26"/>
      <c r="E19" s="26"/>
      <c r="F19" s="26"/>
      <c r="G19" s="169" t="s">
        <v>507</v>
      </c>
      <c r="H19" s="100">
        <v>72</v>
      </c>
      <c r="I19" s="26">
        <f t="shared" si="1"/>
        <v>0</v>
      </c>
      <c r="J19" s="26"/>
      <c r="K19" s="26"/>
      <c r="L19" s="27"/>
    </row>
    <row r="20" spans="1:12" ht="18" customHeight="1">
      <c r="A20" s="167" t="s">
        <v>508</v>
      </c>
      <c r="B20" s="22">
        <v>15</v>
      </c>
      <c r="C20" s="26">
        <f t="shared" si="0"/>
        <v>0</v>
      </c>
      <c r="D20" s="26"/>
      <c r="E20" s="26"/>
      <c r="F20" s="26"/>
      <c r="G20" s="169" t="s">
        <v>509</v>
      </c>
      <c r="H20" s="100">
        <v>73</v>
      </c>
      <c r="I20" s="26">
        <f t="shared" si="1"/>
        <v>0</v>
      </c>
      <c r="J20" s="26"/>
      <c r="K20" s="26"/>
      <c r="L20" s="27"/>
    </row>
    <row r="21" spans="1:12" ht="18" customHeight="1">
      <c r="A21" s="167" t="s">
        <v>510</v>
      </c>
      <c r="B21" s="22">
        <v>16</v>
      </c>
      <c r="C21" s="26">
        <f t="shared" si="0"/>
        <v>0</v>
      </c>
      <c r="D21" s="26"/>
      <c r="E21" s="26"/>
      <c r="F21" s="26"/>
      <c r="G21" s="170" t="s">
        <v>511</v>
      </c>
      <c r="H21" s="100">
        <v>74</v>
      </c>
      <c r="I21" s="23" t="s">
        <v>51</v>
      </c>
      <c r="J21" s="23" t="s">
        <v>51</v>
      </c>
      <c r="K21" s="23" t="s">
        <v>51</v>
      </c>
      <c r="L21" s="24" t="s">
        <v>51</v>
      </c>
    </row>
    <row r="22" spans="1:12" ht="21.75" customHeight="1">
      <c r="A22" s="167" t="s">
        <v>512</v>
      </c>
      <c r="B22" s="22">
        <v>17</v>
      </c>
      <c r="C22" s="26">
        <f t="shared" si="0"/>
        <v>0</v>
      </c>
      <c r="D22" s="26"/>
      <c r="E22" s="26"/>
      <c r="F22" s="26"/>
      <c r="G22" s="171" t="s">
        <v>513</v>
      </c>
      <c r="H22" s="100">
        <v>75</v>
      </c>
      <c r="I22" s="26">
        <f>SUM(J21:L21)</f>
        <v>0</v>
      </c>
      <c r="J22" s="23"/>
      <c r="K22" s="23"/>
      <c r="L22" s="24"/>
    </row>
    <row r="23" spans="1:12" ht="18" customHeight="1">
      <c r="A23" s="167" t="s">
        <v>514</v>
      </c>
      <c r="B23" s="22">
        <v>18</v>
      </c>
      <c r="C23" s="26">
        <f t="shared" si="0"/>
        <v>0</v>
      </c>
      <c r="D23" s="26"/>
      <c r="E23" s="26"/>
      <c r="F23" s="26"/>
      <c r="G23" s="169" t="s">
        <v>515</v>
      </c>
      <c r="H23" s="100">
        <v>76</v>
      </c>
      <c r="I23" s="26">
        <f>SUM(J23:L23)</f>
        <v>0</v>
      </c>
      <c r="J23" s="26"/>
      <c r="K23" s="26"/>
      <c r="L23" s="27"/>
    </row>
    <row r="24" spans="1:12" ht="18" customHeight="1">
      <c r="A24" s="167" t="s">
        <v>516</v>
      </c>
      <c r="B24" s="22">
        <v>19</v>
      </c>
      <c r="C24" s="23" t="s">
        <v>51</v>
      </c>
      <c r="D24" s="23" t="s">
        <v>51</v>
      </c>
      <c r="E24" s="23" t="s">
        <v>51</v>
      </c>
      <c r="F24" s="23" t="s">
        <v>51</v>
      </c>
      <c r="G24" s="171" t="s">
        <v>517</v>
      </c>
      <c r="H24" s="100">
        <v>77</v>
      </c>
      <c r="I24" s="26">
        <f>SUM(J24:L24)</f>
        <v>0</v>
      </c>
      <c r="J24" s="26"/>
      <c r="K24" s="26"/>
      <c r="L24" s="27"/>
    </row>
    <row r="25" spans="1:12" ht="18" customHeight="1">
      <c r="A25" s="167" t="s">
        <v>518</v>
      </c>
      <c r="B25" s="22">
        <v>20</v>
      </c>
      <c r="C25" s="23"/>
      <c r="D25" s="23"/>
      <c r="E25" s="23"/>
      <c r="F25" s="23"/>
      <c r="G25" s="171" t="s">
        <v>519</v>
      </c>
      <c r="H25" s="100">
        <v>78</v>
      </c>
      <c r="I25" s="26">
        <f>SUM(J25:L25)</f>
        <v>0</v>
      </c>
      <c r="J25" s="26"/>
      <c r="K25" s="26"/>
      <c r="L25" s="27"/>
    </row>
    <row r="26" spans="1:12" ht="18" customHeight="1">
      <c r="A26" s="166" t="s">
        <v>520</v>
      </c>
      <c r="B26" s="22">
        <v>21</v>
      </c>
      <c r="C26" s="23" t="s">
        <v>51</v>
      </c>
      <c r="D26" s="23" t="s">
        <v>51</v>
      </c>
      <c r="E26" s="23" t="s">
        <v>51</v>
      </c>
      <c r="F26" s="23" t="s">
        <v>51</v>
      </c>
      <c r="G26" s="169" t="s">
        <v>521</v>
      </c>
      <c r="H26" s="100">
        <v>79</v>
      </c>
      <c r="I26" s="26">
        <f>SUM(J26:L26)</f>
        <v>0</v>
      </c>
      <c r="J26" s="26"/>
      <c r="K26" s="26"/>
      <c r="L26" s="27"/>
    </row>
    <row r="27" spans="1:12" ht="18" customHeight="1">
      <c r="A27" s="167" t="s">
        <v>522</v>
      </c>
      <c r="B27" s="22">
        <v>22</v>
      </c>
      <c r="C27" s="26">
        <f aca="true" t="shared" si="2" ref="C27:C34">SUM(D27:F27)</f>
        <v>0</v>
      </c>
      <c r="D27" s="26"/>
      <c r="E27" s="26"/>
      <c r="F27" s="26"/>
      <c r="G27" s="171" t="s">
        <v>523</v>
      </c>
      <c r="H27" s="100">
        <v>80</v>
      </c>
      <c r="I27" s="26">
        <f>SUM(J27:L27)</f>
        <v>0</v>
      </c>
      <c r="J27" s="26"/>
      <c r="K27" s="26"/>
      <c r="L27" s="27"/>
    </row>
    <row r="28" spans="1:12" ht="18" customHeight="1">
      <c r="A28" s="167" t="s">
        <v>524</v>
      </c>
      <c r="B28" s="22">
        <v>23</v>
      </c>
      <c r="C28" s="26">
        <f t="shared" si="2"/>
        <v>0</v>
      </c>
      <c r="D28" s="26"/>
      <c r="E28" s="26"/>
      <c r="F28" s="26"/>
      <c r="G28" s="170" t="s">
        <v>525</v>
      </c>
      <c r="H28" s="100">
        <v>81</v>
      </c>
      <c r="I28" s="23" t="s">
        <v>51</v>
      </c>
      <c r="J28" s="23" t="s">
        <v>51</v>
      </c>
      <c r="K28" s="23" t="s">
        <v>51</v>
      </c>
      <c r="L28" s="24" t="s">
        <v>51</v>
      </c>
    </row>
    <row r="29" spans="1:12" ht="18" customHeight="1">
      <c r="A29" s="167" t="s">
        <v>526</v>
      </c>
      <c r="B29" s="22">
        <v>24</v>
      </c>
      <c r="C29" s="26">
        <f t="shared" si="2"/>
        <v>0</v>
      </c>
      <c r="D29" s="26"/>
      <c r="E29" s="26"/>
      <c r="F29" s="26"/>
      <c r="G29" s="171" t="s">
        <v>527</v>
      </c>
      <c r="H29" s="100">
        <v>82</v>
      </c>
      <c r="I29" s="23" t="s">
        <v>51</v>
      </c>
      <c r="J29" s="23" t="s">
        <v>51</v>
      </c>
      <c r="K29" s="23" t="s">
        <v>51</v>
      </c>
      <c r="L29" s="24" t="s">
        <v>51</v>
      </c>
    </row>
    <row r="30" spans="1:12" ht="18" customHeight="1">
      <c r="A30" s="167" t="s">
        <v>524</v>
      </c>
      <c r="B30" s="22">
        <v>25</v>
      </c>
      <c r="C30" s="26">
        <f t="shared" si="2"/>
        <v>0</v>
      </c>
      <c r="D30" s="26"/>
      <c r="E30" s="26"/>
      <c r="F30" s="26"/>
      <c r="G30" s="169" t="s">
        <v>528</v>
      </c>
      <c r="H30" s="100">
        <v>83</v>
      </c>
      <c r="I30" s="233"/>
      <c r="J30" s="232"/>
      <c r="K30" s="232"/>
      <c r="L30" s="231"/>
    </row>
    <row r="31" spans="1:12" ht="18" customHeight="1">
      <c r="A31" s="167" t="s">
        <v>529</v>
      </c>
      <c r="B31" s="22">
        <v>26</v>
      </c>
      <c r="C31" s="26">
        <f t="shared" si="2"/>
        <v>0</v>
      </c>
      <c r="D31" s="26"/>
      <c r="E31" s="26"/>
      <c r="F31" s="26"/>
      <c r="G31" s="169" t="s">
        <v>530</v>
      </c>
      <c r="H31" s="100">
        <v>84</v>
      </c>
      <c r="I31" s="26">
        <f aca="true" t="shared" si="3" ref="I31:I61">SUM(J31:L31)</f>
        <v>0</v>
      </c>
      <c r="J31" s="26"/>
      <c r="K31" s="26"/>
      <c r="L31" s="27"/>
    </row>
    <row r="32" spans="1:12" ht="18" customHeight="1">
      <c r="A32" s="182" t="s">
        <v>531</v>
      </c>
      <c r="B32" s="22">
        <v>27</v>
      </c>
      <c r="C32" s="26">
        <f t="shared" si="2"/>
        <v>0</v>
      </c>
      <c r="D32" s="26"/>
      <c r="E32" s="26"/>
      <c r="F32" s="26"/>
      <c r="G32" s="169" t="s">
        <v>532</v>
      </c>
      <c r="H32" s="100">
        <v>85</v>
      </c>
      <c r="I32" s="26">
        <f t="shared" si="3"/>
        <v>0</v>
      </c>
      <c r="J32" s="26"/>
      <c r="K32" s="26"/>
      <c r="L32" s="27"/>
    </row>
    <row r="33" spans="1:12" ht="18" customHeight="1">
      <c r="A33" s="167" t="s">
        <v>533</v>
      </c>
      <c r="B33" s="22">
        <v>28</v>
      </c>
      <c r="C33" s="26">
        <f t="shared" si="2"/>
        <v>0</v>
      </c>
      <c r="D33" s="26"/>
      <c r="E33" s="26"/>
      <c r="F33" s="26"/>
      <c r="G33" s="169" t="s">
        <v>534</v>
      </c>
      <c r="H33" s="100">
        <v>86</v>
      </c>
      <c r="I33" s="26">
        <f t="shared" si="3"/>
        <v>0</v>
      </c>
      <c r="J33" s="26"/>
      <c r="K33" s="26"/>
      <c r="L33" s="27"/>
    </row>
    <row r="34" spans="1:12" ht="18" customHeight="1">
      <c r="A34" s="167" t="s">
        <v>535</v>
      </c>
      <c r="B34" s="22">
        <v>29</v>
      </c>
      <c r="C34" s="26">
        <f t="shared" si="2"/>
        <v>0</v>
      </c>
      <c r="D34" s="26"/>
      <c r="E34" s="26"/>
      <c r="F34" s="26"/>
      <c r="G34" s="169" t="s">
        <v>536</v>
      </c>
      <c r="H34" s="100">
        <v>87</v>
      </c>
      <c r="I34" s="26">
        <f t="shared" si="3"/>
        <v>0</v>
      </c>
      <c r="J34" s="26"/>
      <c r="K34" s="26"/>
      <c r="L34" s="27"/>
    </row>
    <row r="35" spans="1:12" ht="18" customHeight="1">
      <c r="A35" s="166" t="s">
        <v>537</v>
      </c>
      <c r="B35" s="22">
        <v>30</v>
      </c>
      <c r="C35" s="23" t="s">
        <v>51</v>
      </c>
      <c r="D35" s="23" t="s">
        <v>51</v>
      </c>
      <c r="E35" s="23" t="s">
        <v>51</v>
      </c>
      <c r="F35" s="23" t="s">
        <v>51</v>
      </c>
      <c r="G35" s="169" t="s">
        <v>538</v>
      </c>
      <c r="H35" s="100">
        <v>88</v>
      </c>
      <c r="I35" s="26">
        <f t="shared" si="3"/>
        <v>0</v>
      </c>
      <c r="J35" s="26"/>
      <c r="K35" s="26"/>
      <c r="L35" s="27"/>
    </row>
    <row r="36" spans="1:12" ht="18" customHeight="1">
      <c r="A36" s="182" t="s">
        <v>539</v>
      </c>
      <c r="B36" s="22">
        <v>31</v>
      </c>
      <c r="C36" s="26">
        <f aca="true" t="shared" si="4" ref="C36:C41">SUM(D36:F36)</f>
        <v>0</v>
      </c>
      <c r="D36" s="26"/>
      <c r="E36" s="26"/>
      <c r="F36" s="26"/>
      <c r="G36" s="169" t="s">
        <v>540</v>
      </c>
      <c r="H36" s="100">
        <v>89</v>
      </c>
      <c r="I36" s="26">
        <f t="shared" si="3"/>
        <v>0</v>
      </c>
      <c r="J36" s="26"/>
      <c r="K36" s="26"/>
      <c r="L36" s="27"/>
    </row>
    <row r="37" spans="1:12" ht="18" customHeight="1">
      <c r="A37" s="182" t="s">
        <v>541</v>
      </c>
      <c r="B37" s="22">
        <v>32</v>
      </c>
      <c r="C37" s="26">
        <f t="shared" si="4"/>
        <v>0</v>
      </c>
      <c r="D37" s="26"/>
      <c r="E37" s="26"/>
      <c r="F37" s="26"/>
      <c r="G37" s="169" t="s">
        <v>534</v>
      </c>
      <c r="H37" s="100">
        <v>90</v>
      </c>
      <c r="I37" s="26">
        <f t="shared" si="3"/>
        <v>0</v>
      </c>
      <c r="J37" s="26"/>
      <c r="K37" s="26"/>
      <c r="L37" s="27"/>
    </row>
    <row r="38" spans="1:12" ht="18" customHeight="1">
      <c r="A38" s="167" t="s">
        <v>542</v>
      </c>
      <c r="B38" s="22">
        <v>33</v>
      </c>
      <c r="C38" s="26">
        <f t="shared" si="4"/>
        <v>0</v>
      </c>
      <c r="D38" s="26"/>
      <c r="E38" s="26"/>
      <c r="F38" s="26"/>
      <c r="G38" s="169" t="s">
        <v>536</v>
      </c>
      <c r="H38" s="100">
        <v>91</v>
      </c>
      <c r="I38" s="26">
        <f t="shared" si="3"/>
        <v>0</v>
      </c>
      <c r="J38" s="26"/>
      <c r="K38" s="26"/>
      <c r="L38" s="27"/>
    </row>
    <row r="39" spans="1:12" ht="18" customHeight="1">
      <c r="A39" s="167" t="s">
        <v>543</v>
      </c>
      <c r="B39" s="22">
        <v>34</v>
      </c>
      <c r="C39" s="26">
        <f t="shared" si="4"/>
        <v>0</v>
      </c>
      <c r="D39" s="26"/>
      <c r="E39" s="26"/>
      <c r="F39" s="26"/>
      <c r="G39" s="169" t="s">
        <v>544</v>
      </c>
      <c r="H39" s="100">
        <v>92</v>
      </c>
      <c r="I39" s="26">
        <f t="shared" si="3"/>
        <v>0</v>
      </c>
      <c r="J39" s="26"/>
      <c r="K39" s="26"/>
      <c r="L39" s="27"/>
    </row>
    <row r="40" spans="1:12" ht="18" customHeight="1">
      <c r="A40" s="182" t="s">
        <v>545</v>
      </c>
      <c r="B40" s="22">
        <v>35</v>
      </c>
      <c r="C40" s="26">
        <f t="shared" si="4"/>
        <v>0</v>
      </c>
      <c r="D40" s="26"/>
      <c r="E40" s="26"/>
      <c r="F40" s="26"/>
      <c r="G40" s="171" t="s">
        <v>546</v>
      </c>
      <c r="H40" s="100">
        <v>93</v>
      </c>
      <c r="I40" s="26">
        <f t="shared" si="3"/>
        <v>0</v>
      </c>
      <c r="J40" s="26"/>
      <c r="K40" s="26"/>
      <c r="L40" s="27"/>
    </row>
    <row r="41" spans="1:12" ht="18" customHeight="1">
      <c r="A41" s="182" t="s">
        <v>547</v>
      </c>
      <c r="B41" s="22">
        <v>36</v>
      </c>
      <c r="C41" s="26">
        <f t="shared" si="4"/>
        <v>0</v>
      </c>
      <c r="D41" s="26"/>
      <c r="E41" s="26"/>
      <c r="F41" s="26"/>
      <c r="G41" s="169" t="s">
        <v>548</v>
      </c>
      <c r="H41" s="100">
        <v>94</v>
      </c>
      <c r="I41" s="26">
        <f t="shared" si="3"/>
        <v>0</v>
      </c>
      <c r="J41" s="26">
        <f>SUM(J42:J44)</f>
        <v>0</v>
      </c>
      <c r="K41" s="26">
        <f>SUM(K42:K44)</f>
        <v>0</v>
      </c>
      <c r="L41" s="27">
        <f>SUM(L42:L44)</f>
        <v>0</v>
      </c>
    </row>
    <row r="42" spans="1:12" ht="18" customHeight="1">
      <c r="A42" s="167" t="s">
        <v>549</v>
      </c>
      <c r="B42" s="22">
        <v>37</v>
      </c>
      <c r="C42" s="23" t="s">
        <v>51</v>
      </c>
      <c r="D42" s="23" t="s">
        <v>51</v>
      </c>
      <c r="E42" s="23" t="s">
        <v>51</v>
      </c>
      <c r="F42" s="23" t="s">
        <v>51</v>
      </c>
      <c r="G42" s="169" t="s">
        <v>550</v>
      </c>
      <c r="H42" s="100">
        <v>95</v>
      </c>
      <c r="I42" s="26">
        <f t="shared" si="3"/>
        <v>0</v>
      </c>
      <c r="J42" s="26"/>
      <c r="K42" s="26"/>
      <c r="L42" s="27"/>
    </row>
    <row r="43" spans="1:12" ht="18" customHeight="1">
      <c r="A43" s="167" t="s">
        <v>551</v>
      </c>
      <c r="B43" s="22">
        <v>38</v>
      </c>
      <c r="C43" s="26">
        <f>SUM(D43:F43)</f>
        <v>0</v>
      </c>
      <c r="D43" s="26"/>
      <c r="E43" s="26"/>
      <c r="F43" s="26"/>
      <c r="G43" s="169" t="s">
        <v>552</v>
      </c>
      <c r="H43" s="100">
        <v>96</v>
      </c>
      <c r="I43" s="26">
        <f t="shared" si="3"/>
        <v>0</v>
      </c>
      <c r="J43" s="26"/>
      <c r="K43" s="26"/>
      <c r="L43" s="27"/>
    </row>
    <row r="44" spans="1:13" ht="18" customHeight="1">
      <c r="A44" s="167" t="s">
        <v>553</v>
      </c>
      <c r="B44" s="22">
        <v>39</v>
      </c>
      <c r="C44" s="23" t="s">
        <v>51</v>
      </c>
      <c r="D44" s="23" t="s">
        <v>51</v>
      </c>
      <c r="E44" s="23" t="s">
        <v>51</v>
      </c>
      <c r="F44" s="23" t="s">
        <v>51</v>
      </c>
      <c r="G44" s="170" t="s">
        <v>554</v>
      </c>
      <c r="H44" s="100">
        <v>97</v>
      </c>
      <c r="I44" s="26">
        <f t="shared" si="3"/>
        <v>0</v>
      </c>
      <c r="J44" s="26"/>
      <c r="K44" s="26"/>
      <c r="L44" s="27"/>
      <c r="M44" s="2"/>
    </row>
    <row r="45" spans="1:12" ht="18" customHeight="1">
      <c r="A45" s="167" t="s">
        <v>555</v>
      </c>
      <c r="B45" s="22">
        <v>40</v>
      </c>
      <c r="C45" s="23" t="s">
        <v>51</v>
      </c>
      <c r="D45" s="23" t="s">
        <v>51</v>
      </c>
      <c r="E45" s="23" t="s">
        <v>51</v>
      </c>
      <c r="F45" s="23" t="s">
        <v>51</v>
      </c>
      <c r="G45" s="169" t="s">
        <v>556</v>
      </c>
      <c r="H45" s="100">
        <v>98</v>
      </c>
      <c r="I45" s="26">
        <f t="shared" si="3"/>
        <v>0</v>
      </c>
      <c r="J45" s="26">
        <f>SUM(J46:J51)</f>
        <v>0</v>
      </c>
      <c r="K45" s="26">
        <f>SUM(K46:K51)</f>
        <v>0</v>
      </c>
      <c r="L45" s="27">
        <f>SUM(L46:L51)</f>
        <v>0</v>
      </c>
    </row>
    <row r="46" spans="1:12" ht="18" customHeight="1">
      <c r="A46" s="167" t="s">
        <v>557</v>
      </c>
      <c r="B46" s="22">
        <v>41</v>
      </c>
      <c r="C46" s="23" t="s">
        <v>51</v>
      </c>
      <c r="D46" s="23" t="s">
        <v>51</v>
      </c>
      <c r="E46" s="23" t="s">
        <v>51</v>
      </c>
      <c r="F46" s="23" t="s">
        <v>51</v>
      </c>
      <c r="G46" s="183" t="s">
        <v>558</v>
      </c>
      <c r="H46" s="100">
        <v>99</v>
      </c>
      <c r="I46" s="26">
        <f t="shared" si="3"/>
        <v>0</v>
      </c>
      <c r="J46" s="26"/>
      <c r="K46" s="26"/>
      <c r="L46" s="27"/>
    </row>
    <row r="47" spans="1:12" ht="18" customHeight="1">
      <c r="A47" s="182" t="s">
        <v>559</v>
      </c>
      <c r="B47" s="22">
        <v>42</v>
      </c>
      <c r="C47" s="26">
        <f aca="true" t="shared" si="5" ref="C47:C58">SUM(D47:F47)</f>
        <v>0</v>
      </c>
      <c r="D47" s="23"/>
      <c r="E47" s="23"/>
      <c r="F47" s="23"/>
      <c r="G47" s="183" t="s">
        <v>560</v>
      </c>
      <c r="H47" s="100">
        <v>100</v>
      </c>
      <c r="I47" s="26">
        <f t="shared" si="3"/>
        <v>0</v>
      </c>
      <c r="J47" s="26"/>
      <c r="K47" s="26"/>
      <c r="L47" s="27"/>
    </row>
    <row r="48" spans="1:12" ht="18" customHeight="1">
      <c r="A48" s="167" t="s">
        <v>561</v>
      </c>
      <c r="B48" s="22">
        <v>43</v>
      </c>
      <c r="C48" s="26">
        <f t="shared" si="5"/>
        <v>0</v>
      </c>
      <c r="D48" s="26"/>
      <c r="E48" s="26"/>
      <c r="F48" s="26"/>
      <c r="G48" s="169" t="s">
        <v>562</v>
      </c>
      <c r="H48" s="100">
        <v>101</v>
      </c>
      <c r="I48" s="26">
        <f t="shared" si="3"/>
        <v>0</v>
      </c>
      <c r="J48" s="26"/>
      <c r="K48" s="26"/>
      <c r="L48" s="27"/>
    </row>
    <row r="49" spans="1:12" ht="18" customHeight="1">
      <c r="A49" s="167" t="s">
        <v>563</v>
      </c>
      <c r="B49" s="22">
        <v>44</v>
      </c>
      <c r="C49" s="26">
        <f t="shared" si="5"/>
        <v>0</v>
      </c>
      <c r="D49" s="26"/>
      <c r="E49" s="26"/>
      <c r="F49" s="26"/>
      <c r="G49" s="169" t="s">
        <v>564</v>
      </c>
      <c r="H49" s="100">
        <v>102</v>
      </c>
      <c r="I49" s="26">
        <f t="shared" si="3"/>
        <v>0</v>
      </c>
      <c r="J49" s="26"/>
      <c r="K49" s="26"/>
      <c r="L49" s="27"/>
    </row>
    <row r="50" spans="1:12" ht="18" customHeight="1">
      <c r="A50" s="167" t="s">
        <v>565</v>
      </c>
      <c r="B50" s="22">
        <v>45</v>
      </c>
      <c r="C50" s="26">
        <f t="shared" si="5"/>
        <v>0</v>
      </c>
      <c r="D50" s="26"/>
      <c r="E50" s="26"/>
      <c r="F50" s="26"/>
      <c r="G50" s="169" t="s">
        <v>566</v>
      </c>
      <c r="H50" s="100">
        <v>103</v>
      </c>
      <c r="I50" s="26">
        <f t="shared" si="3"/>
        <v>0</v>
      </c>
      <c r="J50" s="26"/>
      <c r="K50" s="26"/>
      <c r="L50" s="27"/>
    </row>
    <row r="51" spans="1:12" ht="18" customHeight="1">
      <c r="A51" s="167" t="s">
        <v>567</v>
      </c>
      <c r="B51" s="22">
        <v>46</v>
      </c>
      <c r="C51" s="26">
        <f t="shared" si="5"/>
        <v>0</v>
      </c>
      <c r="D51" s="26"/>
      <c r="E51" s="26"/>
      <c r="F51" s="26"/>
      <c r="G51" s="172" t="s">
        <v>568</v>
      </c>
      <c r="H51" s="100">
        <v>104</v>
      </c>
      <c r="I51" s="26">
        <f t="shared" si="3"/>
        <v>0</v>
      </c>
      <c r="J51" s="26"/>
      <c r="K51" s="26"/>
      <c r="L51" s="27"/>
    </row>
    <row r="52" spans="1:12" ht="18" customHeight="1">
      <c r="A52" s="167" t="s">
        <v>569</v>
      </c>
      <c r="B52" s="22">
        <v>47</v>
      </c>
      <c r="C52" s="26">
        <f t="shared" si="5"/>
        <v>0</v>
      </c>
      <c r="D52" s="26"/>
      <c r="E52" s="26"/>
      <c r="F52" s="26"/>
      <c r="G52" s="173" t="s">
        <v>570</v>
      </c>
      <c r="H52" s="100">
        <v>105</v>
      </c>
      <c r="I52" s="26">
        <f t="shared" si="3"/>
        <v>0</v>
      </c>
      <c r="J52" s="26"/>
      <c r="K52" s="26"/>
      <c r="L52" s="27"/>
    </row>
    <row r="53" spans="1:12" ht="18" customHeight="1">
      <c r="A53" s="167" t="s">
        <v>571</v>
      </c>
      <c r="B53" s="22">
        <v>48</v>
      </c>
      <c r="C53" s="26">
        <f t="shared" si="5"/>
        <v>0</v>
      </c>
      <c r="D53" s="26"/>
      <c r="E53" s="26"/>
      <c r="F53" s="26"/>
      <c r="G53" s="170" t="s">
        <v>572</v>
      </c>
      <c r="H53" s="100">
        <v>106</v>
      </c>
      <c r="I53" s="26">
        <f t="shared" si="3"/>
        <v>0</v>
      </c>
      <c r="J53" s="26"/>
      <c r="K53" s="26"/>
      <c r="L53" s="27"/>
    </row>
    <row r="54" spans="1:12" ht="18" customHeight="1">
      <c r="A54" s="167" t="s">
        <v>573</v>
      </c>
      <c r="B54" s="22">
        <v>49</v>
      </c>
      <c r="C54" s="26">
        <f t="shared" si="5"/>
        <v>0</v>
      </c>
      <c r="D54" s="26"/>
      <c r="E54" s="26"/>
      <c r="F54" s="26"/>
      <c r="G54" s="170" t="s">
        <v>574</v>
      </c>
      <c r="H54" s="100">
        <v>107</v>
      </c>
      <c r="I54" s="26">
        <f t="shared" si="3"/>
        <v>0</v>
      </c>
      <c r="J54" s="26"/>
      <c r="K54" s="26"/>
      <c r="L54" s="27"/>
    </row>
    <row r="55" spans="1:12" ht="18" customHeight="1">
      <c r="A55" s="167" t="s">
        <v>575</v>
      </c>
      <c r="B55" s="22">
        <v>50</v>
      </c>
      <c r="C55" s="26">
        <f t="shared" si="5"/>
        <v>0</v>
      </c>
      <c r="D55" s="26"/>
      <c r="E55" s="26"/>
      <c r="F55" s="26"/>
      <c r="G55" s="170" t="s">
        <v>576</v>
      </c>
      <c r="H55" s="100">
        <v>108</v>
      </c>
      <c r="I55" s="26">
        <f t="shared" si="3"/>
        <v>0</v>
      </c>
      <c r="J55" s="26"/>
      <c r="K55" s="26"/>
      <c r="L55" s="27"/>
    </row>
    <row r="56" spans="1:12" ht="18" customHeight="1">
      <c r="A56" s="166" t="s">
        <v>577</v>
      </c>
      <c r="B56" s="22">
        <v>51</v>
      </c>
      <c r="C56" s="26">
        <f t="shared" si="5"/>
        <v>0</v>
      </c>
      <c r="D56" s="26"/>
      <c r="E56" s="26"/>
      <c r="F56" s="26"/>
      <c r="G56" s="169" t="s">
        <v>578</v>
      </c>
      <c r="H56" s="100">
        <v>109</v>
      </c>
      <c r="I56" s="26">
        <f t="shared" si="3"/>
        <v>0</v>
      </c>
      <c r="J56" s="26"/>
      <c r="K56" s="26"/>
      <c r="L56" s="27"/>
    </row>
    <row r="57" spans="1:12" ht="18" customHeight="1">
      <c r="A57" s="166" t="s">
        <v>579</v>
      </c>
      <c r="B57" s="22">
        <v>52</v>
      </c>
      <c r="C57" s="26">
        <f t="shared" si="5"/>
        <v>0</v>
      </c>
      <c r="D57" s="26"/>
      <c r="E57" s="26"/>
      <c r="F57" s="26"/>
      <c r="G57" s="169" t="s">
        <v>580</v>
      </c>
      <c r="H57" s="100">
        <v>110</v>
      </c>
      <c r="I57" s="26">
        <f t="shared" si="3"/>
        <v>0</v>
      </c>
      <c r="J57" s="26"/>
      <c r="K57" s="26"/>
      <c r="L57" s="27"/>
    </row>
    <row r="58" spans="1:12" ht="18" customHeight="1">
      <c r="A58" s="181" t="s">
        <v>581</v>
      </c>
      <c r="B58" s="22">
        <v>53</v>
      </c>
      <c r="C58" s="26">
        <f t="shared" si="5"/>
        <v>0</v>
      </c>
      <c r="D58" s="26"/>
      <c r="E58" s="26"/>
      <c r="F58" s="26"/>
      <c r="G58" s="55" t="s">
        <v>582</v>
      </c>
      <c r="H58" s="100">
        <v>111</v>
      </c>
      <c r="I58" s="26">
        <f t="shared" si="3"/>
        <v>0</v>
      </c>
      <c r="J58" s="26"/>
      <c r="K58" s="26"/>
      <c r="L58" s="27"/>
    </row>
    <row r="59" spans="1:12" ht="18" customHeight="1">
      <c r="A59" s="166" t="s">
        <v>583</v>
      </c>
      <c r="B59" s="22">
        <v>54</v>
      </c>
      <c r="C59" s="23" t="s">
        <v>51</v>
      </c>
      <c r="D59" s="23" t="s">
        <v>51</v>
      </c>
      <c r="E59" s="23" t="s">
        <v>51</v>
      </c>
      <c r="F59" s="23" t="s">
        <v>51</v>
      </c>
      <c r="G59" s="55" t="s">
        <v>584</v>
      </c>
      <c r="H59" s="100">
        <v>112</v>
      </c>
      <c r="I59" s="26">
        <f t="shared" si="3"/>
        <v>0</v>
      </c>
      <c r="J59" s="26"/>
      <c r="K59" s="26"/>
      <c r="L59" s="27"/>
    </row>
    <row r="60" spans="1:12" ht="18" customHeight="1">
      <c r="A60" s="167" t="s">
        <v>585</v>
      </c>
      <c r="B60" s="22">
        <v>55</v>
      </c>
      <c r="C60" s="26">
        <f>SUM(E60:F60)</f>
        <v>0</v>
      </c>
      <c r="D60" s="23" t="s">
        <v>51</v>
      </c>
      <c r="E60" s="26"/>
      <c r="F60" s="26"/>
      <c r="G60" s="169" t="s">
        <v>586</v>
      </c>
      <c r="H60" s="100">
        <v>113</v>
      </c>
      <c r="I60" s="26">
        <f t="shared" si="3"/>
        <v>0</v>
      </c>
      <c r="J60" s="26"/>
      <c r="K60" s="26"/>
      <c r="L60" s="27"/>
    </row>
    <row r="61" spans="1:12" ht="18" customHeight="1">
      <c r="A61" s="167" t="s">
        <v>587</v>
      </c>
      <c r="B61" s="22">
        <v>56</v>
      </c>
      <c r="C61" s="26">
        <f>SUM(E61:F61)</f>
        <v>0</v>
      </c>
      <c r="D61" s="23" t="s">
        <v>51</v>
      </c>
      <c r="E61" s="26"/>
      <c r="F61" s="26"/>
      <c r="G61" s="230" t="s">
        <v>588</v>
      </c>
      <c r="H61" s="100">
        <v>114</v>
      </c>
      <c r="I61" s="26">
        <f t="shared" si="3"/>
        <v>0</v>
      </c>
      <c r="J61" s="26"/>
      <c r="K61" s="26"/>
      <c r="L61" s="27"/>
    </row>
    <row r="62" spans="1:12" ht="18" customHeight="1">
      <c r="A62" s="236" t="s">
        <v>589</v>
      </c>
      <c r="B62" s="22">
        <v>57</v>
      </c>
      <c r="C62" s="226"/>
      <c r="D62" s="227"/>
      <c r="E62" s="226"/>
      <c r="F62" s="226"/>
      <c r="G62" s="229" t="s">
        <v>590</v>
      </c>
      <c r="H62" s="100">
        <v>115</v>
      </c>
      <c r="I62" s="226"/>
      <c r="J62" s="226"/>
      <c r="K62" s="226"/>
      <c r="L62" s="228"/>
    </row>
    <row r="63" spans="1:12" ht="15" customHeight="1">
      <c r="A63" s="237" t="s">
        <v>591</v>
      </c>
      <c r="B63" s="30">
        <v>58</v>
      </c>
      <c r="C63" s="158">
        <f>SUM(D63:F63)</f>
        <v>0</v>
      </c>
      <c r="D63" s="158">
        <f>SUM(J6:J10)</f>
        <v>0</v>
      </c>
      <c r="E63" s="158">
        <f>SUM(K6:K10)</f>
        <v>0</v>
      </c>
      <c r="F63" s="158">
        <f>SUM(L6:L10)</f>
        <v>0</v>
      </c>
      <c r="G63" s="174" t="s">
        <v>592</v>
      </c>
      <c r="H63" s="103">
        <v>116</v>
      </c>
      <c r="I63" s="158">
        <f>SUM(J63:L63)</f>
        <v>0</v>
      </c>
      <c r="J63" s="175"/>
      <c r="K63" s="158"/>
      <c r="L63" s="176"/>
    </row>
  </sheetData>
  <mergeCells count="6">
    <mergeCell ref="A1:L1"/>
    <mergeCell ref="E3:G3"/>
    <mergeCell ref="A4:A5"/>
    <mergeCell ref="B4:B5"/>
    <mergeCell ref="G4:G5"/>
    <mergeCell ref="H4:H5"/>
  </mergeCells>
  <printOptions horizontalCentered="1" verticalCentered="1"/>
  <pageMargins left="0.7291666666666666" right="0.7291666666666666" top="0.9791666666666666" bottom="0.9791666666666666" header="0" footer="0"/>
  <pageSetup blackAndWhite="1" firstPageNumber="1" useFirstPageNumber="1" fitToHeight="1" fitToWidth="1" horizontalDpi="100" verticalDpi="1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1:H79"/>
  <sheetViews>
    <sheetView showGridLines="0" showZeros="0" zoomScale="70" zoomScaleNormal="70" workbookViewId="0" topLeftCell="A1">
      <selection activeCell="A1" sqref="A1:G1"/>
    </sheetView>
  </sheetViews>
  <sheetFormatPr defaultColWidth="10" defaultRowHeight="15" customHeight="1"/>
  <cols>
    <col min="1" max="1" width="76" style="0" customWidth="1"/>
    <col min="2" max="2" width="6" style="0" customWidth="1"/>
    <col min="3" max="3" width="29.5" style="0" customWidth="1"/>
    <col min="4" max="6" width="28.16015625" style="0" customWidth="1"/>
    <col min="7" max="7" width="30.16015625" style="0" customWidth="1"/>
    <col min="8" max="8" width="2.83203125" style="0" customWidth="1"/>
  </cols>
  <sheetData>
    <row r="1" spans="1:7" ht="27.75" customHeight="1">
      <c r="A1" s="257" t="s">
        <v>593</v>
      </c>
      <c r="B1" s="257"/>
      <c r="C1" s="257"/>
      <c r="D1" s="257"/>
      <c r="E1" s="257"/>
      <c r="F1" s="257"/>
      <c r="G1" s="257"/>
    </row>
    <row r="2" spans="1:7" ht="15.75" customHeight="1">
      <c r="A2" s="25"/>
      <c r="B2" s="25"/>
      <c r="C2" s="25"/>
      <c r="D2" s="25"/>
      <c r="E2" s="25"/>
      <c r="F2" s="25"/>
      <c r="G2" s="25" t="s">
        <v>594</v>
      </c>
    </row>
    <row r="3" spans="1:7" ht="15.75" customHeight="1">
      <c r="A3" s="25"/>
      <c r="B3" s="25"/>
      <c r="C3" s="302" t="s">
        <v>595</v>
      </c>
      <c r="D3" s="302"/>
      <c r="E3" s="13"/>
      <c r="F3" s="25"/>
      <c r="G3" s="25" t="s">
        <v>39</v>
      </c>
    </row>
    <row r="4" spans="1:7" ht="21.75" customHeight="1">
      <c r="A4" s="304" t="s">
        <v>596</v>
      </c>
      <c r="B4" s="307" t="s">
        <v>41</v>
      </c>
      <c r="C4" s="310" t="s">
        <v>597</v>
      </c>
      <c r="D4" s="313" t="s">
        <v>598</v>
      </c>
      <c r="E4" s="303" t="s">
        <v>599</v>
      </c>
      <c r="F4" s="303"/>
      <c r="G4" s="310" t="s">
        <v>600</v>
      </c>
    </row>
    <row r="5" spans="1:7" ht="21.75" customHeight="1">
      <c r="A5" s="305"/>
      <c r="B5" s="308"/>
      <c r="C5" s="311"/>
      <c r="D5" s="314"/>
      <c r="E5" s="316" t="s">
        <v>601</v>
      </c>
      <c r="F5" s="21" t="s">
        <v>602</v>
      </c>
      <c r="G5" s="311"/>
    </row>
    <row r="6" spans="1:7" ht="18" customHeight="1">
      <c r="A6" s="305"/>
      <c r="B6" s="308"/>
      <c r="C6" s="312"/>
      <c r="D6" s="315"/>
      <c r="E6" s="317"/>
      <c r="F6" s="21" t="s">
        <v>603</v>
      </c>
      <c r="G6" s="312"/>
    </row>
    <row r="7" spans="1:7" ht="18" customHeight="1">
      <c r="A7" s="306"/>
      <c r="B7" s="309"/>
      <c r="C7" s="71" t="s">
        <v>46</v>
      </c>
      <c r="D7" s="72" t="s">
        <v>47</v>
      </c>
      <c r="E7" s="20" t="s">
        <v>48</v>
      </c>
      <c r="F7" s="20" t="s">
        <v>49</v>
      </c>
      <c r="G7" s="73" t="s">
        <v>604</v>
      </c>
    </row>
    <row r="8" spans="1:7" ht="18" customHeight="1">
      <c r="A8" s="76" t="s">
        <v>605</v>
      </c>
      <c r="B8" s="72" t="s">
        <v>339</v>
      </c>
      <c r="C8" s="26">
        <f>SUM(C9,C13,C22)</f>
        <v>0</v>
      </c>
      <c r="D8" s="26">
        <f>SUM(D9,D13,D22)</f>
        <v>0</v>
      </c>
      <c r="E8" s="26">
        <f>SUM(E9,E13,E22)</f>
        <v>0</v>
      </c>
      <c r="F8" s="26">
        <f>SUM(F9,F13,F22)</f>
        <v>0</v>
      </c>
      <c r="G8" s="27">
        <f aca="true" t="shared" si="0" ref="G8:G26">C8+D8-E8</f>
        <v>0</v>
      </c>
    </row>
    <row r="9" spans="1:7" ht="18" customHeight="1">
      <c r="A9" s="188" t="s">
        <v>606</v>
      </c>
      <c r="B9" s="72" t="s">
        <v>340</v>
      </c>
      <c r="C9" s="26">
        <f>SUM(C10:C12)</f>
        <v>0</v>
      </c>
      <c r="D9" s="26">
        <f>SUM(D10:D12)</f>
        <v>0</v>
      </c>
      <c r="E9" s="26">
        <f>SUM(E10:E12)</f>
        <v>0</v>
      </c>
      <c r="F9" s="26">
        <f>SUM(F10:F12)</f>
        <v>0</v>
      </c>
      <c r="G9" s="27">
        <f t="shared" si="0"/>
        <v>0</v>
      </c>
    </row>
    <row r="10" spans="1:7" ht="18" customHeight="1">
      <c r="A10" s="188" t="s">
        <v>607</v>
      </c>
      <c r="B10" s="72" t="s">
        <v>341</v>
      </c>
      <c r="C10" s="26"/>
      <c r="D10" s="26"/>
      <c r="E10" s="26"/>
      <c r="F10" s="77"/>
      <c r="G10" s="27">
        <f t="shared" si="0"/>
        <v>0</v>
      </c>
    </row>
    <row r="11" spans="1:7" ht="18" customHeight="1">
      <c r="A11" s="188" t="s">
        <v>608</v>
      </c>
      <c r="B11" s="72" t="s">
        <v>342</v>
      </c>
      <c r="C11" s="26"/>
      <c r="D11" s="26"/>
      <c r="E11" s="26"/>
      <c r="F11" s="26"/>
      <c r="G11" s="27">
        <f t="shared" si="0"/>
        <v>0</v>
      </c>
    </row>
    <row r="12" spans="1:7" ht="18" customHeight="1">
      <c r="A12" s="188" t="s">
        <v>609</v>
      </c>
      <c r="B12" s="72" t="s">
        <v>343</v>
      </c>
      <c r="C12" s="26"/>
      <c r="D12" s="26"/>
      <c r="E12" s="26"/>
      <c r="F12" s="26"/>
      <c r="G12" s="27">
        <f t="shared" si="0"/>
        <v>0</v>
      </c>
    </row>
    <row r="13" spans="1:7" ht="18" customHeight="1">
      <c r="A13" s="188" t="s">
        <v>610</v>
      </c>
      <c r="B13" s="72" t="s">
        <v>344</v>
      </c>
      <c r="C13" s="26">
        <f>SUM(C14,C18)</f>
        <v>0</v>
      </c>
      <c r="D13" s="26">
        <f>SUM(D14,D18)</f>
        <v>0</v>
      </c>
      <c r="E13" s="26">
        <f>SUM(E14,E18)</f>
        <v>0</v>
      </c>
      <c r="F13" s="26">
        <f>SUM(F14,F18)</f>
        <v>0</v>
      </c>
      <c r="G13" s="27">
        <f t="shared" si="0"/>
        <v>0</v>
      </c>
    </row>
    <row r="14" spans="1:7" ht="18" customHeight="1">
      <c r="A14" s="188" t="s">
        <v>611</v>
      </c>
      <c r="B14" s="72" t="s">
        <v>356</v>
      </c>
      <c r="C14" s="26">
        <f>SUM(C15:C17)</f>
        <v>0</v>
      </c>
      <c r="D14" s="26">
        <f>SUM(D15:D17)</f>
        <v>0</v>
      </c>
      <c r="E14" s="26">
        <f>SUM(E15:E17)</f>
        <v>0</v>
      </c>
      <c r="F14" s="26">
        <f>SUM(F15:F17)</f>
        <v>0</v>
      </c>
      <c r="G14" s="27">
        <f t="shared" si="0"/>
        <v>0</v>
      </c>
    </row>
    <row r="15" spans="1:7" ht="18" customHeight="1">
      <c r="A15" s="188" t="s">
        <v>612</v>
      </c>
      <c r="B15" s="72" t="s">
        <v>358</v>
      </c>
      <c r="C15" s="26"/>
      <c r="D15" s="26"/>
      <c r="E15" s="26"/>
      <c r="F15" s="26"/>
      <c r="G15" s="27">
        <f t="shared" si="0"/>
        <v>0</v>
      </c>
    </row>
    <row r="16" spans="1:7" ht="18" customHeight="1">
      <c r="A16" s="188" t="s">
        <v>613</v>
      </c>
      <c r="B16" s="72" t="s">
        <v>360</v>
      </c>
      <c r="C16" s="26"/>
      <c r="D16" s="26"/>
      <c r="E16" s="26"/>
      <c r="F16" s="26"/>
      <c r="G16" s="27">
        <f t="shared" si="0"/>
        <v>0</v>
      </c>
    </row>
    <row r="17" spans="1:7" ht="18" customHeight="1">
      <c r="A17" s="188" t="s">
        <v>614</v>
      </c>
      <c r="B17" s="72" t="s">
        <v>362</v>
      </c>
      <c r="C17" s="26"/>
      <c r="D17" s="26"/>
      <c r="E17" s="26"/>
      <c r="F17" s="26"/>
      <c r="G17" s="27">
        <f t="shared" si="0"/>
        <v>0</v>
      </c>
    </row>
    <row r="18" spans="1:7" ht="18" customHeight="1">
      <c r="A18" s="188" t="s">
        <v>615</v>
      </c>
      <c r="B18" s="72" t="s">
        <v>364</v>
      </c>
      <c r="C18" s="26">
        <f>SUM(C19:C21)</f>
        <v>0</v>
      </c>
      <c r="D18" s="26">
        <f>SUM(D19:D21)</f>
        <v>0</v>
      </c>
      <c r="E18" s="26">
        <f>SUM(E19:E21)</f>
        <v>0</v>
      </c>
      <c r="F18" s="26">
        <f>SUM(F19:F21)</f>
        <v>0</v>
      </c>
      <c r="G18" s="27">
        <f t="shared" si="0"/>
        <v>0</v>
      </c>
    </row>
    <row r="19" spans="1:7" ht="18" customHeight="1">
      <c r="A19" s="188" t="s">
        <v>612</v>
      </c>
      <c r="B19" s="72" t="s">
        <v>366</v>
      </c>
      <c r="C19" s="26"/>
      <c r="D19" s="26"/>
      <c r="E19" s="26"/>
      <c r="F19" s="26"/>
      <c r="G19" s="27">
        <f t="shared" si="0"/>
        <v>0</v>
      </c>
    </row>
    <row r="20" spans="1:7" ht="18" customHeight="1">
      <c r="A20" s="188" t="s">
        <v>613</v>
      </c>
      <c r="B20" s="72" t="s">
        <v>368</v>
      </c>
      <c r="C20" s="26"/>
      <c r="D20" s="26"/>
      <c r="E20" s="26"/>
      <c r="F20" s="26"/>
      <c r="G20" s="27">
        <f t="shared" si="0"/>
        <v>0</v>
      </c>
    </row>
    <row r="21" spans="1:7" ht="18" customHeight="1">
      <c r="A21" s="188" t="s">
        <v>614</v>
      </c>
      <c r="B21" s="72" t="s">
        <v>370</v>
      </c>
      <c r="C21" s="26"/>
      <c r="D21" s="26"/>
      <c r="E21" s="26"/>
      <c r="F21" s="26"/>
      <c r="G21" s="27">
        <f t="shared" si="0"/>
        <v>0</v>
      </c>
    </row>
    <row r="22" spans="1:7" ht="21.75" customHeight="1">
      <c r="A22" s="188" t="s">
        <v>616</v>
      </c>
      <c r="B22" s="72" t="s">
        <v>372</v>
      </c>
      <c r="C22" s="26"/>
      <c r="D22" s="26"/>
      <c r="E22" s="26"/>
      <c r="F22" s="26"/>
      <c r="G22" s="27">
        <f t="shared" si="0"/>
        <v>0</v>
      </c>
    </row>
    <row r="23" spans="1:7" ht="18" customHeight="1">
      <c r="A23" s="47" t="s">
        <v>617</v>
      </c>
      <c r="B23" s="72" t="s">
        <v>406</v>
      </c>
      <c r="C23" s="26">
        <f>SUM(C26,C29,C33,C37)</f>
        <v>0</v>
      </c>
      <c r="D23" s="26">
        <f>SUM(D26,D29,D33,D37)</f>
        <v>0</v>
      </c>
      <c r="E23" s="26">
        <f>SUM(E26,E29,E33,E37)</f>
        <v>0</v>
      </c>
      <c r="F23" s="26">
        <f>SUM(F26,F29,F33,F37)</f>
        <v>0</v>
      </c>
      <c r="G23" s="27">
        <f t="shared" si="0"/>
        <v>0</v>
      </c>
    </row>
    <row r="24" spans="1:7" ht="18" customHeight="1">
      <c r="A24" s="188" t="s">
        <v>618</v>
      </c>
      <c r="B24" s="72" t="s">
        <v>409</v>
      </c>
      <c r="C24" s="26"/>
      <c r="D24" s="26"/>
      <c r="E24" s="26"/>
      <c r="F24" s="26"/>
      <c r="G24" s="27">
        <f t="shared" si="0"/>
        <v>0</v>
      </c>
    </row>
    <row r="25" spans="1:7" ht="18" customHeight="1">
      <c r="A25" s="188" t="s">
        <v>619</v>
      </c>
      <c r="B25" s="72" t="s">
        <v>412</v>
      </c>
      <c r="C25" s="26"/>
      <c r="D25" s="26"/>
      <c r="E25" s="26"/>
      <c r="F25" s="26"/>
      <c r="G25" s="27">
        <f t="shared" si="0"/>
        <v>0</v>
      </c>
    </row>
    <row r="26" spans="1:7" ht="18" customHeight="1">
      <c r="A26" s="188" t="s">
        <v>606</v>
      </c>
      <c r="B26" s="72" t="s">
        <v>416</v>
      </c>
      <c r="C26" s="26">
        <f>SUM(C27:C28)</f>
        <v>0</v>
      </c>
      <c r="D26" s="26">
        <f>SUM(D27:D28)</f>
        <v>0</v>
      </c>
      <c r="E26" s="26">
        <f>SUM(E27:E28)</f>
        <v>0</v>
      </c>
      <c r="F26" s="26">
        <f>SUM(F27:F28)</f>
        <v>0</v>
      </c>
      <c r="G26" s="27">
        <f t="shared" si="0"/>
        <v>0</v>
      </c>
    </row>
    <row r="27" spans="1:7" ht="18" customHeight="1">
      <c r="A27" s="188" t="s">
        <v>620</v>
      </c>
      <c r="B27" s="72" t="s">
        <v>420</v>
      </c>
      <c r="C27" s="26"/>
      <c r="D27" s="26"/>
      <c r="E27" s="26"/>
      <c r="F27" s="26"/>
      <c r="G27" s="27"/>
    </row>
    <row r="28" spans="1:7" ht="18" customHeight="1">
      <c r="A28" s="188" t="s">
        <v>621</v>
      </c>
      <c r="B28" s="72" t="s">
        <v>424</v>
      </c>
      <c r="C28" s="26"/>
      <c r="D28" s="26"/>
      <c r="E28" s="26"/>
      <c r="F28" s="26"/>
      <c r="G28" s="27">
        <f aca="true" t="shared" si="1" ref="G28:G59">C28+D28-E28</f>
        <v>0</v>
      </c>
    </row>
    <row r="29" spans="1:7" ht="18" customHeight="1">
      <c r="A29" s="188" t="s">
        <v>622</v>
      </c>
      <c r="B29" s="72" t="s">
        <v>427</v>
      </c>
      <c r="C29" s="26">
        <f>SUM(C30:C32)</f>
        <v>0</v>
      </c>
      <c r="D29" s="26">
        <f>SUM(D30:D32)</f>
        <v>0</v>
      </c>
      <c r="E29" s="26">
        <f>SUM(E30:E32)</f>
        <v>0</v>
      </c>
      <c r="F29" s="26">
        <f>SUM(F30:F32)</f>
        <v>0</v>
      </c>
      <c r="G29" s="27">
        <f t="shared" si="1"/>
        <v>0</v>
      </c>
    </row>
    <row r="30" spans="1:7" ht="18" customHeight="1">
      <c r="A30" s="188" t="s">
        <v>623</v>
      </c>
      <c r="B30" s="72" t="s">
        <v>429</v>
      </c>
      <c r="C30" s="26"/>
      <c r="D30" s="26"/>
      <c r="E30" s="26"/>
      <c r="F30" s="26"/>
      <c r="G30" s="27">
        <f t="shared" si="1"/>
        <v>0</v>
      </c>
    </row>
    <row r="31" spans="1:7" ht="18" customHeight="1">
      <c r="A31" s="188" t="s">
        <v>624</v>
      </c>
      <c r="B31" s="72" t="s">
        <v>432</v>
      </c>
      <c r="C31" s="26"/>
      <c r="D31" s="26"/>
      <c r="E31" s="26"/>
      <c r="F31" s="26"/>
      <c r="G31" s="27">
        <f t="shared" si="1"/>
        <v>0</v>
      </c>
    </row>
    <row r="32" spans="1:7" ht="18" customHeight="1">
      <c r="A32" s="188" t="s">
        <v>625</v>
      </c>
      <c r="B32" s="72" t="s">
        <v>435</v>
      </c>
      <c r="C32" s="26"/>
      <c r="D32" s="26"/>
      <c r="E32" s="26"/>
      <c r="F32" s="26"/>
      <c r="G32" s="27">
        <f t="shared" si="1"/>
        <v>0</v>
      </c>
    </row>
    <row r="33" spans="1:7" ht="18" customHeight="1">
      <c r="A33" s="188" t="s">
        <v>626</v>
      </c>
      <c r="B33" s="72" t="s">
        <v>437</v>
      </c>
      <c r="C33" s="26">
        <f>SUM(C34:C36)</f>
        <v>0</v>
      </c>
      <c r="D33" s="26">
        <f>SUM(D34:D36)</f>
        <v>0</v>
      </c>
      <c r="E33" s="26">
        <f>SUM(E34:E36)</f>
        <v>0</v>
      </c>
      <c r="F33" s="26">
        <f>SUM(F34:F36)</f>
        <v>0</v>
      </c>
      <c r="G33" s="27">
        <f t="shared" si="1"/>
        <v>0</v>
      </c>
    </row>
    <row r="34" spans="1:7" ht="18" customHeight="1">
      <c r="A34" s="188" t="s">
        <v>623</v>
      </c>
      <c r="B34" s="72" t="s">
        <v>440</v>
      </c>
      <c r="C34" s="26"/>
      <c r="D34" s="26"/>
      <c r="E34" s="26"/>
      <c r="F34" s="26"/>
      <c r="G34" s="27">
        <f t="shared" si="1"/>
        <v>0</v>
      </c>
    </row>
    <row r="35" spans="1:7" ht="18" customHeight="1">
      <c r="A35" s="188" t="s">
        <v>624</v>
      </c>
      <c r="B35" s="72" t="s">
        <v>444</v>
      </c>
      <c r="C35" s="26"/>
      <c r="D35" s="26"/>
      <c r="E35" s="26"/>
      <c r="F35" s="26"/>
      <c r="G35" s="27">
        <f t="shared" si="1"/>
        <v>0</v>
      </c>
    </row>
    <row r="36" spans="1:7" ht="18" customHeight="1">
      <c r="A36" s="188" t="s">
        <v>625</v>
      </c>
      <c r="B36" s="72" t="s">
        <v>447</v>
      </c>
      <c r="C36" s="26"/>
      <c r="D36" s="26"/>
      <c r="E36" s="26"/>
      <c r="F36" s="26"/>
      <c r="G36" s="27">
        <f t="shared" si="1"/>
        <v>0</v>
      </c>
    </row>
    <row r="37" spans="1:7" ht="18" customHeight="1">
      <c r="A37" s="188" t="s">
        <v>627</v>
      </c>
      <c r="B37" s="72" t="s">
        <v>450</v>
      </c>
      <c r="C37" s="26"/>
      <c r="D37" s="26"/>
      <c r="E37" s="26"/>
      <c r="F37" s="26"/>
      <c r="G37" s="27">
        <f t="shared" si="1"/>
        <v>0</v>
      </c>
    </row>
    <row r="38" spans="1:7" ht="18" customHeight="1">
      <c r="A38" s="47" t="s">
        <v>628</v>
      </c>
      <c r="B38" s="72" t="s">
        <v>454</v>
      </c>
      <c r="C38" s="26">
        <f>SUM(C39,C44,C58:C58,C59:C59)</f>
        <v>0</v>
      </c>
      <c r="D38" s="26">
        <f>SUM(D39,D44,D58:D59)</f>
        <v>0</v>
      </c>
      <c r="E38" s="26">
        <f>SUM(E39,E44,E58:E59)</f>
        <v>0</v>
      </c>
      <c r="F38" s="26">
        <f>SUM(F39,F44,F58:F59)</f>
        <v>0</v>
      </c>
      <c r="G38" s="27">
        <f t="shared" si="1"/>
        <v>0</v>
      </c>
    </row>
    <row r="39" spans="1:7" ht="18" customHeight="1">
      <c r="A39" s="188" t="s">
        <v>606</v>
      </c>
      <c r="B39" s="72" t="s">
        <v>458</v>
      </c>
      <c r="C39" s="26">
        <f>SUM(C40:C43)</f>
        <v>0</v>
      </c>
      <c r="D39" s="26">
        <f>SUM(D40:D43)</f>
        <v>0</v>
      </c>
      <c r="E39" s="26">
        <f>SUM(E40:E43)</f>
        <v>0</v>
      </c>
      <c r="F39" s="26">
        <f>SUM(F40:F43)</f>
        <v>0</v>
      </c>
      <c r="G39" s="27">
        <f t="shared" si="1"/>
        <v>0</v>
      </c>
    </row>
    <row r="40" spans="1:7" ht="18" customHeight="1">
      <c r="A40" s="188" t="s">
        <v>629</v>
      </c>
      <c r="B40" s="72" t="s">
        <v>461</v>
      </c>
      <c r="C40" s="26"/>
      <c r="D40" s="26"/>
      <c r="E40" s="26"/>
      <c r="F40" s="26"/>
      <c r="G40" s="27">
        <f t="shared" si="1"/>
        <v>0</v>
      </c>
    </row>
    <row r="41" spans="1:7" ht="18" customHeight="1">
      <c r="A41" s="188" t="s">
        <v>630</v>
      </c>
      <c r="B41" s="72" t="s">
        <v>465</v>
      </c>
      <c r="C41" s="26"/>
      <c r="D41" s="26"/>
      <c r="E41" s="26"/>
      <c r="F41" s="26"/>
      <c r="G41" s="27">
        <f t="shared" si="1"/>
        <v>0</v>
      </c>
    </row>
    <row r="42" spans="1:7" ht="18" customHeight="1">
      <c r="A42" s="188" t="s">
        <v>631</v>
      </c>
      <c r="B42" s="72" t="s">
        <v>468</v>
      </c>
      <c r="C42" s="26"/>
      <c r="D42" s="26"/>
      <c r="E42" s="26"/>
      <c r="F42" s="26"/>
      <c r="G42" s="27">
        <f t="shared" si="1"/>
        <v>0</v>
      </c>
    </row>
    <row r="43" spans="1:7" ht="18" customHeight="1">
      <c r="A43" s="188" t="s">
        <v>632</v>
      </c>
      <c r="B43" s="72" t="s">
        <v>471</v>
      </c>
      <c r="C43" s="26"/>
      <c r="D43" s="26"/>
      <c r="E43" s="26"/>
      <c r="F43" s="26"/>
      <c r="G43" s="27">
        <f t="shared" si="1"/>
        <v>0</v>
      </c>
    </row>
    <row r="44" spans="1:7" ht="18" customHeight="1">
      <c r="A44" s="188" t="s">
        <v>610</v>
      </c>
      <c r="B44" s="72" t="s">
        <v>475</v>
      </c>
      <c r="C44" s="26">
        <f>SUM(C45,C50,C55)</f>
        <v>0</v>
      </c>
      <c r="D44" s="26">
        <f>SUM(D45,D50,D55)</f>
        <v>0</v>
      </c>
      <c r="E44" s="26">
        <f>SUM(E45,E50,E55)</f>
        <v>0</v>
      </c>
      <c r="F44" s="26">
        <f>SUM(F45,F50,F55)</f>
        <v>0</v>
      </c>
      <c r="G44" s="27">
        <f t="shared" si="1"/>
        <v>0</v>
      </c>
    </row>
    <row r="45" spans="1:7" ht="18" customHeight="1">
      <c r="A45" s="188" t="s">
        <v>633</v>
      </c>
      <c r="B45" s="72" t="s">
        <v>477</v>
      </c>
      <c r="C45" s="26">
        <f>SUM(C46:C49)</f>
        <v>0</v>
      </c>
      <c r="D45" s="26">
        <f>SUM(D46:D49)</f>
        <v>0</v>
      </c>
      <c r="E45" s="26">
        <f>SUM(E46:E49)</f>
        <v>0</v>
      </c>
      <c r="F45" s="26">
        <f>SUM(F46:F49)</f>
        <v>0</v>
      </c>
      <c r="G45" s="27">
        <f t="shared" si="1"/>
        <v>0</v>
      </c>
    </row>
    <row r="46" spans="1:7" ht="18" customHeight="1">
      <c r="A46" s="188" t="s">
        <v>634</v>
      </c>
      <c r="B46" s="72" t="s">
        <v>379</v>
      </c>
      <c r="C46" s="26"/>
      <c r="D46" s="26"/>
      <c r="E46" s="26"/>
      <c r="F46" s="26"/>
      <c r="G46" s="27">
        <f t="shared" si="1"/>
        <v>0</v>
      </c>
    </row>
    <row r="47" spans="1:7" ht="18" customHeight="1">
      <c r="A47" s="188" t="s">
        <v>635</v>
      </c>
      <c r="B47" s="72" t="s">
        <v>382</v>
      </c>
      <c r="C47" s="26"/>
      <c r="D47" s="26"/>
      <c r="E47" s="26"/>
      <c r="F47" s="26"/>
      <c r="G47" s="27">
        <f t="shared" si="1"/>
        <v>0</v>
      </c>
    </row>
    <row r="48" spans="1:7" ht="18" customHeight="1">
      <c r="A48" s="188" t="s">
        <v>636</v>
      </c>
      <c r="B48" s="72" t="s">
        <v>383</v>
      </c>
      <c r="C48" s="26"/>
      <c r="D48" s="26"/>
      <c r="E48" s="26"/>
      <c r="F48" s="26"/>
      <c r="G48" s="27">
        <f t="shared" si="1"/>
        <v>0</v>
      </c>
    </row>
    <row r="49" spans="1:7" ht="18" customHeight="1">
      <c r="A49" s="188" t="s">
        <v>637</v>
      </c>
      <c r="B49" s="72" t="s">
        <v>385</v>
      </c>
      <c r="C49" s="26"/>
      <c r="D49" s="26"/>
      <c r="E49" s="26"/>
      <c r="F49" s="26"/>
      <c r="G49" s="27">
        <f t="shared" si="1"/>
        <v>0</v>
      </c>
    </row>
    <row r="50" spans="1:7" ht="18" customHeight="1">
      <c r="A50" s="188" t="s">
        <v>638</v>
      </c>
      <c r="B50" s="72" t="s">
        <v>387</v>
      </c>
      <c r="C50" s="26">
        <f>SUM(C51:C54)</f>
        <v>0</v>
      </c>
      <c r="D50" s="26">
        <f>SUM(D51:D54)</f>
        <v>0</v>
      </c>
      <c r="E50" s="26">
        <f>SUM(E51:E54)</f>
        <v>0</v>
      </c>
      <c r="F50" s="26">
        <f>SUM(F51:F54)</f>
        <v>0</v>
      </c>
      <c r="G50" s="27">
        <f t="shared" si="1"/>
        <v>0</v>
      </c>
    </row>
    <row r="51" spans="1:7" ht="18" customHeight="1">
      <c r="A51" s="188" t="s">
        <v>634</v>
      </c>
      <c r="B51" s="72" t="s">
        <v>388</v>
      </c>
      <c r="C51" s="26"/>
      <c r="D51" s="26"/>
      <c r="E51" s="26"/>
      <c r="F51" s="26"/>
      <c r="G51" s="27">
        <f t="shared" si="1"/>
        <v>0</v>
      </c>
    </row>
    <row r="52" spans="1:7" ht="18" customHeight="1">
      <c r="A52" s="188" t="s">
        <v>635</v>
      </c>
      <c r="B52" s="72" t="s">
        <v>390</v>
      </c>
      <c r="C52" s="26"/>
      <c r="D52" s="26"/>
      <c r="E52" s="26"/>
      <c r="F52" s="26"/>
      <c r="G52" s="27">
        <f t="shared" si="1"/>
        <v>0</v>
      </c>
    </row>
    <row r="53" spans="1:7" ht="18" customHeight="1">
      <c r="A53" s="188" t="s">
        <v>636</v>
      </c>
      <c r="B53" s="72" t="s">
        <v>392</v>
      </c>
      <c r="C53" s="26"/>
      <c r="D53" s="26"/>
      <c r="E53" s="26"/>
      <c r="F53" s="26"/>
      <c r="G53" s="27">
        <f t="shared" si="1"/>
        <v>0</v>
      </c>
    </row>
    <row r="54" spans="1:7" ht="15.75" customHeight="1">
      <c r="A54" s="188" t="s">
        <v>637</v>
      </c>
      <c r="B54" s="72" t="s">
        <v>393</v>
      </c>
      <c r="C54" s="26"/>
      <c r="D54" s="26"/>
      <c r="E54" s="26"/>
      <c r="F54" s="26"/>
      <c r="G54" s="27">
        <f t="shared" si="1"/>
        <v>0</v>
      </c>
    </row>
    <row r="55" spans="1:7" ht="15.75" customHeight="1">
      <c r="A55" s="188" t="s">
        <v>639</v>
      </c>
      <c r="B55" s="72" t="s">
        <v>395</v>
      </c>
      <c r="C55" s="26">
        <f>SUM(C56:C57)</f>
        <v>0</v>
      </c>
      <c r="D55" s="26">
        <f>SUM(D56:D57)</f>
        <v>0</v>
      </c>
      <c r="E55" s="26">
        <f>SUM(E56:E57)</f>
        <v>0</v>
      </c>
      <c r="F55" s="26">
        <f>SUM(F56:F57)</f>
        <v>0</v>
      </c>
      <c r="G55" s="27">
        <f t="shared" si="1"/>
        <v>0</v>
      </c>
    </row>
    <row r="56" spans="1:7" ht="15.75" customHeight="1">
      <c r="A56" s="188" t="s">
        <v>640</v>
      </c>
      <c r="B56" s="72" t="s">
        <v>397</v>
      </c>
      <c r="C56" s="26"/>
      <c r="D56" s="26"/>
      <c r="E56" s="26"/>
      <c r="F56" s="26"/>
      <c r="G56" s="27">
        <f t="shared" si="1"/>
        <v>0</v>
      </c>
    </row>
    <row r="57" spans="1:7" ht="15.75" customHeight="1">
      <c r="A57" s="188" t="s">
        <v>641</v>
      </c>
      <c r="B57" s="72" t="s">
        <v>398</v>
      </c>
      <c r="C57" s="26"/>
      <c r="D57" s="26"/>
      <c r="E57" s="26"/>
      <c r="F57" s="26"/>
      <c r="G57" s="27">
        <f t="shared" si="1"/>
        <v>0</v>
      </c>
    </row>
    <row r="58" spans="1:7" ht="15.75" customHeight="1">
      <c r="A58" s="188" t="s">
        <v>642</v>
      </c>
      <c r="B58" s="72" t="s">
        <v>400</v>
      </c>
      <c r="C58" s="26"/>
      <c r="D58" s="26"/>
      <c r="E58" s="26"/>
      <c r="F58" s="26"/>
      <c r="G58" s="27">
        <f t="shared" si="1"/>
        <v>0</v>
      </c>
    </row>
    <row r="59" spans="1:7" ht="15.75" customHeight="1">
      <c r="A59" s="188" t="s">
        <v>643</v>
      </c>
      <c r="B59" s="72" t="s">
        <v>402</v>
      </c>
      <c r="C59" s="26"/>
      <c r="D59" s="26"/>
      <c r="E59" s="26"/>
      <c r="F59" s="26"/>
      <c r="G59" s="27">
        <f t="shared" si="1"/>
        <v>0</v>
      </c>
    </row>
    <row r="60" spans="1:8" ht="15.75" customHeight="1">
      <c r="A60" s="47" t="s">
        <v>644</v>
      </c>
      <c r="B60" s="72" t="s">
        <v>404</v>
      </c>
      <c r="C60" s="26">
        <f>SUM(C61:C64)</f>
        <v>0</v>
      </c>
      <c r="D60" s="26">
        <f>SUM(D61:D64)</f>
        <v>0</v>
      </c>
      <c r="E60" s="26">
        <f>SUM(E61:E64)</f>
        <v>0</v>
      </c>
      <c r="F60" s="26">
        <f>SUM(F61:F64)</f>
        <v>0</v>
      </c>
      <c r="G60" s="78">
        <f>SUM(G61:G63,G64)</f>
        <v>0</v>
      </c>
      <c r="H60" s="79"/>
    </row>
    <row r="61" spans="1:7" ht="15.75" customHeight="1">
      <c r="A61" s="188" t="s">
        <v>645</v>
      </c>
      <c r="B61" s="72" t="s">
        <v>408</v>
      </c>
      <c r="C61" s="26"/>
      <c r="D61" s="26"/>
      <c r="E61" s="26"/>
      <c r="F61" s="26"/>
      <c r="G61" s="27">
        <f aca="true" t="shared" si="2" ref="G61:G72">C61+D61-E61</f>
        <v>0</v>
      </c>
    </row>
    <row r="62" spans="1:7" ht="15.75" customHeight="1">
      <c r="A62" s="188" t="s">
        <v>646</v>
      </c>
      <c r="B62" s="72" t="s">
        <v>411</v>
      </c>
      <c r="C62" s="26"/>
      <c r="D62" s="26"/>
      <c r="E62" s="26"/>
      <c r="F62" s="26"/>
      <c r="G62" s="27">
        <f t="shared" si="2"/>
        <v>0</v>
      </c>
    </row>
    <row r="63" spans="1:7" ht="15.75" customHeight="1">
      <c r="A63" s="188" t="s">
        <v>647</v>
      </c>
      <c r="B63" s="72" t="s">
        <v>414</v>
      </c>
      <c r="C63" s="26"/>
      <c r="D63" s="26"/>
      <c r="E63" s="26"/>
      <c r="F63" s="26"/>
      <c r="G63" s="27">
        <f t="shared" si="2"/>
        <v>0</v>
      </c>
    </row>
    <row r="64" spans="1:7" ht="15.75" customHeight="1">
      <c r="A64" s="188" t="s">
        <v>643</v>
      </c>
      <c r="B64" s="72" t="s">
        <v>418</v>
      </c>
      <c r="C64" s="26"/>
      <c r="D64" s="26"/>
      <c r="E64" s="26"/>
      <c r="F64" s="26"/>
      <c r="G64" s="27">
        <f t="shared" si="2"/>
        <v>0</v>
      </c>
    </row>
    <row r="65" spans="1:7" ht="15.75" customHeight="1">
      <c r="A65" s="47" t="s">
        <v>648</v>
      </c>
      <c r="B65" s="72" t="s">
        <v>422</v>
      </c>
      <c r="C65" s="26">
        <f>SUM(C66:C71)</f>
        <v>0</v>
      </c>
      <c r="D65" s="26">
        <f>SUM(D66:D71)</f>
        <v>0</v>
      </c>
      <c r="E65" s="26">
        <f>SUM(E66:E71)</f>
        <v>0</v>
      </c>
      <c r="F65" s="26">
        <f>SUM(F66:F71)</f>
        <v>0</v>
      </c>
      <c r="G65" s="27">
        <f t="shared" si="2"/>
        <v>0</v>
      </c>
    </row>
    <row r="66" spans="1:7" ht="15.75" customHeight="1">
      <c r="A66" s="188" t="s">
        <v>649</v>
      </c>
      <c r="B66" s="72" t="s">
        <v>425</v>
      </c>
      <c r="C66" s="26"/>
      <c r="D66" s="26"/>
      <c r="E66" s="26"/>
      <c r="F66" s="26"/>
      <c r="G66" s="27">
        <f t="shared" si="2"/>
        <v>0</v>
      </c>
    </row>
    <row r="67" spans="1:7" ht="15.75" customHeight="1">
      <c r="A67" s="188" t="s">
        <v>650</v>
      </c>
      <c r="B67" s="72" t="s">
        <v>428</v>
      </c>
      <c r="C67" s="80"/>
      <c r="D67" s="80"/>
      <c r="E67" s="80"/>
      <c r="F67" s="80"/>
      <c r="G67" s="81">
        <f t="shared" si="2"/>
        <v>0</v>
      </c>
    </row>
    <row r="68" spans="1:8" ht="15.75" customHeight="1">
      <c r="A68" s="188" t="s">
        <v>651</v>
      </c>
      <c r="B68" s="72" t="s">
        <v>431</v>
      </c>
      <c r="C68" s="26"/>
      <c r="D68" s="26"/>
      <c r="E68" s="26"/>
      <c r="F68" s="26"/>
      <c r="G68" s="27">
        <f t="shared" si="2"/>
        <v>0</v>
      </c>
      <c r="H68" s="25"/>
    </row>
    <row r="69" spans="1:8" ht="15.75" customHeight="1">
      <c r="A69" s="188" t="s">
        <v>652</v>
      </c>
      <c r="B69" s="72" t="s">
        <v>433</v>
      </c>
      <c r="C69" s="26"/>
      <c r="D69" s="26"/>
      <c r="E69" s="26"/>
      <c r="F69" s="26"/>
      <c r="G69" s="27">
        <f t="shared" si="2"/>
        <v>0</v>
      </c>
      <c r="H69" s="25"/>
    </row>
    <row r="70" spans="1:8" ht="15.75" customHeight="1">
      <c r="A70" s="188" t="s">
        <v>653</v>
      </c>
      <c r="B70" s="72" t="s">
        <v>436</v>
      </c>
      <c r="C70" s="26"/>
      <c r="D70" s="82"/>
      <c r="E70" s="82"/>
      <c r="F70" s="82"/>
      <c r="G70" s="27">
        <f t="shared" si="2"/>
        <v>0</v>
      </c>
      <c r="H70" s="25"/>
    </row>
    <row r="71" spans="1:8" ht="15.75" customHeight="1">
      <c r="A71" s="188" t="s">
        <v>654</v>
      </c>
      <c r="B71" s="72" t="s">
        <v>439</v>
      </c>
      <c r="C71" s="82"/>
      <c r="D71" s="82"/>
      <c r="E71" s="82"/>
      <c r="F71" s="82"/>
      <c r="G71" s="83">
        <f t="shared" si="2"/>
        <v>0</v>
      </c>
      <c r="H71" s="25"/>
    </row>
    <row r="72" spans="1:7" ht="15.75" customHeight="1">
      <c r="A72" s="84" t="s">
        <v>655</v>
      </c>
      <c r="B72" s="72" t="s">
        <v>442</v>
      </c>
      <c r="C72" s="82">
        <f>SUM(C8,C23,C38,C60,C65)</f>
        <v>0</v>
      </c>
      <c r="D72" s="82">
        <f>SUM(D8,D23,D38,D60,D65)</f>
        <v>0</v>
      </c>
      <c r="E72" s="82">
        <f>SUM(E8,E23,E38,E60,E65)</f>
        <v>0</v>
      </c>
      <c r="F72" s="82">
        <f>SUM(F8,F23,F38,F60,F65)</f>
        <v>0</v>
      </c>
      <c r="G72" s="83">
        <f t="shared" si="2"/>
        <v>0</v>
      </c>
    </row>
    <row r="73" spans="1:7" ht="15.75" customHeight="1">
      <c r="A73" s="48" t="s">
        <v>656</v>
      </c>
      <c r="B73" s="72" t="s">
        <v>446</v>
      </c>
      <c r="C73" s="85" t="s">
        <v>51</v>
      </c>
      <c r="D73" s="85" t="s">
        <v>51</v>
      </c>
      <c r="E73" s="85" t="s">
        <v>51</v>
      </c>
      <c r="F73" s="85" t="s">
        <v>51</v>
      </c>
      <c r="G73" s="86" t="s">
        <v>51</v>
      </c>
    </row>
    <row r="74" spans="1:7" ht="15.75" customHeight="1">
      <c r="A74" s="48" t="s">
        <v>657</v>
      </c>
      <c r="B74" s="72" t="s">
        <v>449</v>
      </c>
      <c r="C74" s="85"/>
      <c r="D74" s="85"/>
      <c r="E74" s="82">
        <f>SUM(E75:E78)</f>
        <v>0</v>
      </c>
      <c r="F74" s="85"/>
      <c r="G74" s="86"/>
    </row>
    <row r="75" spans="1:7" ht="15.75" customHeight="1">
      <c r="A75" s="188" t="s">
        <v>658</v>
      </c>
      <c r="B75" s="72" t="s">
        <v>452</v>
      </c>
      <c r="C75" s="85" t="s">
        <v>51</v>
      </c>
      <c r="D75" s="85" t="s">
        <v>51</v>
      </c>
      <c r="E75" s="82"/>
      <c r="F75" s="85" t="s">
        <v>51</v>
      </c>
      <c r="G75" s="86" t="s">
        <v>51</v>
      </c>
    </row>
    <row r="76" spans="1:7" ht="15.75" customHeight="1">
      <c r="A76" s="188" t="s">
        <v>659</v>
      </c>
      <c r="B76" s="72" t="s">
        <v>456</v>
      </c>
      <c r="C76" s="85" t="s">
        <v>51</v>
      </c>
      <c r="D76" s="85" t="s">
        <v>51</v>
      </c>
      <c r="E76" s="82"/>
      <c r="F76" s="85" t="s">
        <v>51</v>
      </c>
      <c r="G76" s="86" t="s">
        <v>51</v>
      </c>
    </row>
    <row r="77" spans="1:7" ht="15.75" customHeight="1">
      <c r="A77" s="188" t="s">
        <v>660</v>
      </c>
      <c r="B77" s="72" t="s">
        <v>460</v>
      </c>
      <c r="C77" s="85" t="s">
        <v>51</v>
      </c>
      <c r="D77" s="85" t="s">
        <v>51</v>
      </c>
      <c r="E77" s="82"/>
      <c r="F77" s="85" t="s">
        <v>51</v>
      </c>
      <c r="G77" s="86" t="s">
        <v>51</v>
      </c>
    </row>
    <row r="78" spans="1:7" ht="15.75" customHeight="1">
      <c r="A78" s="188" t="s">
        <v>661</v>
      </c>
      <c r="B78" s="72" t="s">
        <v>463</v>
      </c>
      <c r="C78" s="85" t="s">
        <v>51</v>
      </c>
      <c r="D78" s="85" t="s">
        <v>51</v>
      </c>
      <c r="E78" s="82"/>
      <c r="F78" s="85" t="s">
        <v>51</v>
      </c>
      <c r="G78" s="86" t="s">
        <v>51</v>
      </c>
    </row>
    <row r="79" spans="1:7" ht="14.25" customHeight="1">
      <c r="A79" s="87"/>
      <c r="B79" s="87"/>
      <c r="C79" s="87"/>
      <c r="D79" s="87"/>
      <c r="E79" s="87"/>
      <c r="F79" s="87"/>
      <c r="G79" s="87"/>
    </row>
  </sheetData>
  <mergeCells count="9">
    <mergeCell ref="A1:G1"/>
    <mergeCell ref="C3:D3"/>
    <mergeCell ref="E4:F4"/>
    <mergeCell ref="A4:A7"/>
    <mergeCell ref="B4:B7"/>
    <mergeCell ref="C4:C6"/>
    <mergeCell ref="D4:D6"/>
    <mergeCell ref="E5:E6"/>
    <mergeCell ref="G4:G6"/>
  </mergeCells>
  <printOptions horizontalCentered="1" verticalCentered="1"/>
  <pageMargins left="0.7479166666666667" right="0.7479166666666667" top="0.5111111111111111" bottom="0.39305555555555555" header="0" footer="0"/>
  <pageSetup firstPageNumber="1" useFirstPageNumber="1"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Lenovo User</cp:lastModifiedBy>
  <cp:lastPrinted>2015-12-31T06:24:57Z</cp:lastPrinted>
  <dcterms:created xsi:type="dcterms:W3CDTF">2014-12-29T06:20:50Z</dcterms:created>
  <dcterms:modified xsi:type="dcterms:W3CDTF">2015-12-31T06:25:29Z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